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D:\dirko\Documents\Wettkampf-Vorbereitung\Athletik-Schwimm-WK\LVT neu (DELTA)\"/>
    </mc:Choice>
  </mc:AlternateContent>
  <xr:revisionPtr revIDLastSave="0" documentId="13_ncr:1_{6BEC5752-D159-40EE-A5A3-39BAD3D34027}" xr6:coauthVersionLast="47" xr6:coauthVersionMax="47" xr10:uidLastSave="{00000000-0000-0000-0000-000000000000}"/>
  <bookViews>
    <workbookView xWindow="-108" yWindow="-108" windowWidth="23256" windowHeight="12576" firstSheet="4" activeTab="4" xr2:uid="{00000000-000D-0000-FFFF-FFFF00000000}"/>
  </bookViews>
  <sheets>
    <sheet name="Startkarte" sheetId="1" state="hidden" r:id="rId1"/>
    <sheet name="Entwicklung_Werte" sheetId="3" state="hidden" r:id="rId2"/>
    <sheet name="Auswertung_KH_Beispiel" sheetId="4" state="hidden" r:id="rId3"/>
    <sheet name="Sammelmeldung" sheetId="2" state="hidden" r:id="rId4"/>
    <sheet name="Startkarte " sheetId="5"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3" i="4" l="1"/>
  <c r="G12" i="4"/>
  <c r="F13" i="4"/>
  <c r="F12" i="4"/>
  <c r="E13" i="4"/>
  <c r="E12" i="4"/>
  <c r="D13" i="4"/>
  <c r="D12" i="4"/>
  <c r="D10" i="4"/>
  <c r="E9" i="4"/>
  <c r="E8" i="4"/>
  <c r="F8" i="4"/>
  <c r="F9" i="4"/>
  <c r="D9" i="4"/>
  <c r="D8" i="4"/>
  <c r="C9" i="4"/>
  <c r="C8" i="4"/>
  <c r="B9" i="4"/>
  <c r="B8" i="4"/>
  <c r="C13" i="4"/>
  <c r="C12" i="4"/>
  <c r="C10" i="4"/>
  <c r="E10" i="4"/>
  <c r="F10" i="4"/>
  <c r="C10" i="3" l="1"/>
  <c r="D10" i="3"/>
  <c r="E10" i="3"/>
  <c r="F10" i="3"/>
  <c r="G10" i="3"/>
  <c r="B10" i="3"/>
</calcChain>
</file>

<file path=xl/sharedStrings.xml><?xml version="1.0" encoding="utf-8"?>
<sst xmlns="http://schemas.openxmlformats.org/spreadsheetml/2006/main" count="325" uniqueCount="114">
  <si>
    <t>Name</t>
  </si>
  <si>
    <t>Vorname</t>
  </si>
  <si>
    <t>Geb.datum</t>
  </si>
  <si>
    <t>Riege</t>
  </si>
  <si>
    <t>Position</t>
  </si>
  <si>
    <t>Lauf</t>
  </si>
  <si>
    <t>DSV-ID</t>
  </si>
  <si>
    <t>Altersklasse</t>
  </si>
  <si>
    <t>Geschlecht</t>
  </si>
  <si>
    <t>Verein</t>
  </si>
  <si>
    <t>Vereins-ID</t>
  </si>
  <si>
    <t>Bahn</t>
  </si>
  <si>
    <t>Körperliche Eignung</t>
  </si>
  <si>
    <t>Körperhöhe</t>
  </si>
  <si>
    <t>[cm,0]</t>
  </si>
  <si>
    <t>Körpergewicht</t>
  </si>
  <si>
    <t>[kg,0]</t>
  </si>
  <si>
    <t>Sitzhöhe</t>
  </si>
  <si>
    <t>Armspannweite</t>
  </si>
  <si>
    <t>visuell</t>
  </si>
  <si>
    <t>Schwimmleistung</t>
  </si>
  <si>
    <t>Technik</t>
  </si>
  <si>
    <t>Punkt/e</t>
  </si>
  <si>
    <t>ggf. 50m-Zeit</t>
  </si>
  <si>
    <t>Kriterium 1</t>
  </si>
  <si>
    <t>Kriterium 2</t>
  </si>
  <si>
    <t>Kriterium 3</t>
  </si>
  <si>
    <t>Zusatzpunkt</t>
  </si>
  <si>
    <t>Gesamt</t>
  </si>
  <si>
    <t>[mm:ss,00]</t>
  </si>
  <si>
    <t>Schmetterling</t>
  </si>
  <si>
    <t>Rücken</t>
  </si>
  <si>
    <t>Brust</t>
  </si>
  <si>
    <t>Kraul</t>
  </si>
  <si>
    <t>"1" eintragen, wenn das Kriterium erfüllt oder der Zusatzpunkt erteilt worden ist; "NA" bei Gesamt, wenn der Sportler nicht angetreten ist</t>
  </si>
  <si>
    <t>Grundschnelligkeit</t>
  </si>
  <si>
    <t>Beinbewegung</t>
  </si>
  <si>
    <t>Zeit [mm:ss,00]</t>
  </si>
  <si>
    <t>15m Schmetterling</t>
  </si>
  <si>
    <t>25m Delfinbeine</t>
  </si>
  <si>
    <t>15m Rücken</t>
  </si>
  <si>
    <t>25m Rückenbeine</t>
  </si>
  <si>
    <t>15m Brust</t>
  </si>
  <si>
    <t>25m Brustbeine</t>
  </si>
  <si>
    <t>15m Kraul</t>
  </si>
  <si>
    <t>25m Kraulbeine</t>
  </si>
  <si>
    <t>Delfinbewegung/Gleiten</t>
  </si>
  <si>
    <t>Bitte die Weite eintragen, wenn der Sportler die Distanz von 15m bzw. 7,5m nicht erreicht. Bei der Zeit ist in diesem Fall ein "DQ" einzutragen. Tritt der Sportler nicht an, so ist bei der Zeit ein "NA" einzutragen.</t>
  </si>
  <si>
    <t>Weite [m,0]</t>
  </si>
  <si>
    <t>15m Delfinbewegung BL</t>
  </si>
  <si>
    <t>15m Delfinbewegung RL</t>
  </si>
  <si>
    <t>7,5m Gleiten</t>
  </si>
  <si>
    <t>Athletik</t>
  </si>
  <si>
    <t>Beweglichkeit</t>
  </si>
  <si>
    <t>Klimmzug</t>
  </si>
  <si>
    <t>Anzahl [N]</t>
  </si>
  <si>
    <t>Liegestütze</t>
  </si>
  <si>
    <t>Fußstreckung</t>
  </si>
  <si>
    <t>Winkel [°]</t>
  </si>
  <si>
    <t>Schlussdreisprung</t>
  </si>
  <si>
    <t>Weite [m,00]</t>
  </si>
  <si>
    <t>Fußbeugung</t>
  </si>
  <si>
    <t>Bauchmuskeltest</t>
  </si>
  <si>
    <t>Schulter</t>
  </si>
  <si>
    <t>Abstand [cm,0]</t>
  </si>
  <si>
    <t>Rückenmuskeltest</t>
  </si>
  <si>
    <t>Rumpf</t>
  </si>
  <si>
    <t>Trainer/Übungsleiter</t>
  </si>
  <si>
    <t>TE/Woche aktuell</t>
  </si>
  <si>
    <t>Trainingskilometer letzte Saison</t>
  </si>
  <si>
    <t>Einschätzung psychische LV</t>
  </si>
  <si>
    <t>Hinweise/Anmerkungen:</t>
  </si>
  <si>
    <t>die gelb hinterlegten Felder sind durch den meldenden Verein/Trainer im Vorfeld auszufüllen</t>
  </si>
  <si>
    <t>Müller</t>
  </si>
  <si>
    <t>Alina</t>
  </si>
  <si>
    <t>weiblich</t>
  </si>
  <si>
    <t>AK9</t>
  </si>
  <si>
    <t>AK10</t>
  </si>
  <si>
    <t>AK11</t>
  </si>
  <si>
    <t>AK12</t>
  </si>
  <si>
    <t>AK13</t>
  </si>
  <si>
    <t>AK14</t>
  </si>
  <si>
    <t>finale Körperhöhe</t>
  </si>
  <si>
    <t>Affenindex</t>
  </si>
  <si>
    <t>50m/100m Schmetterling</t>
  </si>
  <si>
    <t>50m/100m Rücken</t>
  </si>
  <si>
    <t>50m/100m Brust</t>
  </si>
  <si>
    <t>50m/100m Kraul</t>
  </si>
  <si>
    <t>100m/200m Lagen</t>
  </si>
  <si>
    <t>400m/800m/1500m Freistil</t>
  </si>
  <si>
    <t>Freistil</t>
  </si>
  <si>
    <t>KH MW</t>
  </si>
  <si>
    <t>KH MW +s</t>
  </si>
  <si>
    <t>KH MW -s</t>
  </si>
  <si>
    <t>ER [%]</t>
  </si>
  <si>
    <t>ER_MW</t>
  </si>
  <si>
    <t>ER MW +s</t>
  </si>
  <si>
    <t>ER MW -s</t>
  </si>
  <si>
    <t>Körperhöhe - Referenzwerte</t>
  </si>
  <si>
    <t>Auswahl: Mittelwert (inkl. Standardabweichung) aus eigener LSV, alle LSV, spätere DC-Kader, spätere C-Kader, spätere B-Kader, spätere A-Kader</t>
  </si>
  <si>
    <t>MW</t>
  </si>
  <si>
    <t>95% KI</t>
  </si>
  <si>
    <t>Auswahl: eigener LSV, alle LSV, spätere DC-Kader, spätere C-Kader, spätere B-Kader, spätere A-Kader</t>
  </si>
  <si>
    <t>MIN</t>
  </si>
  <si>
    <t>MAX</t>
  </si>
  <si>
    <t>Geburtsdatum</t>
  </si>
  <si>
    <t>TE/woche aktuell</t>
  </si>
  <si>
    <t>Trainingskilometer letzte saison</t>
  </si>
  <si>
    <t>Hinweise/Anmerkungen</t>
  </si>
  <si>
    <t>Schulklasse</t>
  </si>
  <si>
    <t>Zeit [ss,00]</t>
  </si>
  <si>
    <t>Weite [m]</t>
  </si>
  <si>
    <t>Abstand [cm]</t>
  </si>
  <si>
    <t>Zeit [m:ss]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</si>
</sst>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Arial"/>
      <family val="2"/>
    </font>
    <font>
      <b/>
      <u/>
      <sz val="11"/>
      <color theme="1"/>
      <name val="Arial"/>
      <family val="2"/>
    </font>
    <font>
      <b/>
      <sz val="11"/>
      <color theme="1"/>
      <name val="Arial"/>
      <family val="2"/>
    </font>
    <font>
      <i/>
      <sz val="11"/>
      <color theme="1"/>
      <name val="Arial"/>
      <family val="2"/>
    </font>
    <font>
      <i/>
      <sz val="8"/>
      <color theme="1"/>
      <name val="Arial"/>
      <family val="2"/>
    </font>
    <font>
      <sz val="8"/>
      <color theme="1"/>
      <name val="Arial"/>
      <family val="2"/>
    </font>
    <font>
      <sz val="11"/>
      <color theme="1"/>
      <name val="Calibri"/>
      <family val="2"/>
      <scheme val="minor"/>
    </font>
    <font>
      <b/>
      <sz val="11"/>
      <color theme="1"/>
      <name val="Calibri"/>
      <family val="2"/>
      <scheme val="minor"/>
    </font>
    <font>
      <b/>
      <u/>
      <sz val="8"/>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rgb="FFE9BD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80">
    <xf numFmtId="0" fontId="0" fillId="0" borderId="0" xfId="0"/>
    <xf numFmtId="0" fontId="1" fillId="0" borderId="0" xfId="0" applyFont="1"/>
    <xf numFmtId="0" fontId="3" fillId="2" borderId="0" xfId="0" applyFont="1" applyFill="1"/>
    <xf numFmtId="0" fontId="2" fillId="0" borderId="2" xfId="0" applyFont="1" applyBorder="1"/>
    <xf numFmtId="0" fontId="1" fillId="0" borderId="3" xfId="0" applyFont="1" applyBorder="1"/>
    <xf numFmtId="0" fontId="1" fillId="0" borderId="4" xfId="0" applyFont="1" applyBorder="1"/>
    <xf numFmtId="0" fontId="1" fillId="0" borderId="11" xfId="0" applyFont="1" applyBorder="1"/>
    <xf numFmtId="0" fontId="1" fillId="0" borderId="12" xfId="0" applyFont="1" applyBorder="1"/>
    <xf numFmtId="0" fontId="1" fillId="0" borderId="5" xfId="0" applyFont="1" applyBorder="1"/>
    <xf numFmtId="0" fontId="1" fillId="0" borderId="6" xfId="0" applyFont="1" applyBorder="1"/>
    <xf numFmtId="0" fontId="1" fillId="0" borderId="7" xfId="0" applyFont="1" applyBorder="1"/>
    <xf numFmtId="0" fontId="1" fillId="2" borderId="11" xfId="0" applyFont="1" applyFill="1" applyBorder="1"/>
    <xf numFmtId="0" fontId="1" fillId="2" borderId="5" xfId="0" applyFont="1" applyFill="1" applyBorder="1"/>
    <xf numFmtId="0" fontId="1" fillId="3" borderId="1" xfId="0" applyFont="1" applyFill="1" applyBorder="1"/>
    <xf numFmtId="0" fontId="1" fillId="4" borderId="1" xfId="0" applyFont="1" applyFill="1" applyBorder="1"/>
    <xf numFmtId="0" fontId="3" fillId="0" borderId="0" xfId="0" applyFont="1"/>
    <xf numFmtId="0" fontId="1" fillId="3" borderId="8" xfId="0" applyFont="1" applyFill="1" applyBorder="1"/>
    <xf numFmtId="0" fontId="1" fillId="2" borderId="2" xfId="0" applyFont="1" applyFill="1" applyBorder="1"/>
    <xf numFmtId="0" fontId="1" fillId="0" borderId="14" xfId="0" applyFont="1" applyBorder="1"/>
    <xf numFmtId="0" fontId="1" fillId="0" borderId="13" xfId="0" applyFont="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13" xfId="0" applyFont="1" applyBorder="1" applyAlignment="1">
      <alignment horizontal="center"/>
    </xf>
    <xf numFmtId="0" fontId="4" fillId="0" borderId="15" xfId="0" applyFont="1" applyBorder="1" applyAlignment="1">
      <alignment horizontal="center"/>
    </xf>
    <xf numFmtId="0" fontId="5" fillId="2" borderId="14" xfId="0" applyFont="1" applyFill="1" applyBorder="1"/>
    <xf numFmtId="0" fontId="5" fillId="2" borderId="16" xfId="0" applyFont="1" applyFill="1" applyBorder="1"/>
    <xf numFmtId="0" fontId="6" fillId="2" borderId="14" xfId="0" applyFont="1" applyFill="1" applyBorder="1"/>
    <xf numFmtId="0" fontId="6" fillId="2" borderId="16" xfId="0" applyFont="1" applyFill="1" applyBorder="1"/>
    <xf numFmtId="14" fontId="1" fillId="3" borderId="1" xfId="0" applyNumberFormat="1" applyFont="1" applyFill="1" applyBorder="1"/>
    <xf numFmtId="164" fontId="1" fillId="0" borderId="17" xfId="0" applyNumberFormat="1" applyFont="1" applyBorder="1" applyAlignment="1">
      <alignment horizontal="center"/>
    </xf>
    <xf numFmtId="164" fontId="1" fillId="0" borderId="18" xfId="0" applyNumberFormat="1" applyFont="1" applyBorder="1" applyAlignment="1">
      <alignment horizontal="center"/>
    </xf>
    <xf numFmtId="2" fontId="1" fillId="0" borderId="17" xfId="0" applyNumberFormat="1" applyFont="1" applyBorder="1" applyAlignment="1">
      <alignment horizontal="center"/>
    </xf>
    <xf numFmtId="10" fontId="1" fillId="0" borderId="13" xfId="1" applyNumberFormat="1" applyFont="1" applyBorder="1" applyAlignment="1">
      <alignment horizontal="center"/>
    </xf>
    <xf numFmtId="0" fontId="1" fillId="0" borderId="19" xfId="0" applyFont="1" applyBorder="1" applyAlignment="1">
      <alignment horizontal="center"/>
    </xf>
    <xf numFmtId="10" fontId="1" fillId="0" borderId="13" xfId="0" applyNumberFormat="1" applyFont="1" applyBorder="1" applyAlignment="1">
      <alignment horizontal="center"/>
    </xf>
    <xf numFmtId="10" fontId="1" fillId="0" borderId="15" xfId="0" applyNumberFormat="1" applyFont="1" applyBorder="1" applyAlignment="1">
      <alignment horizontal="center"/>
    </xf>
    <xf numFmtId="0" fontId="6" fillId="0" borderId="0" xfId="0" applyFont="1" applyAlignment="1">
      <alignment vertical="top"/>
    </xf>
    <xf numFmtId="0" fontId="1" fillId="2" borderId="0" xfId="0" applyFont="1" applyFill="1" applyAlignment="1">
      <alignment horizontal="center"/>
    </xf>
    <xf numFmtId="0" fontId="1" fillId="2" borderId="12" xfId="0" applyFont="1" applyFill="1" applyBorder="1" applyAlignment="1">
      <alignment horizontal="center"/>
    </xf>
    <xf numFmtId="0" fontId="2" fillId="0" borderId="0" xfId="0" applyFont="1"/>
    <xf numFmtId="0" fontId="6" fillId="0" borderId="0" xfId="0" applyFont="1" applyAlignment="1">
      <alignment wrapText="1"/>
    </xf>
    <xf numFmtId="0" fontId="0" fillId="0" borderId="13" xfId="0" applyBorder="1"/>
    <xf numFmtId="0" fontId="0" fillId="0" borderId="20" xfId="0" applyBorder="1"/>
    <xf numFmtId="0" fontId="8" fillId="0" borderId="21" xfId="0" applyFont="1" applyBorder="1"/>
    <xf numFmtId="0" fontId="8" fillId="0" borderId="22" xfId="0" applyFont="1" applyBorder="1"/>
    <xf numFmtId="0" fontId="8" fillId="0" borderId="22" xfId="0" applyFont="1" applyBorder="1" applyAlignment="1">
      <alignment wrapText="1"/>
    </xf>
    <xf numFmtId="0" fontId="8" fillId="0" borderId="23" xfId="0" applyFont="1" applyBorder="1" applyAlignment="1">
      <alignment wrapText="1"/>
    </xf>
    <xf numFmtId="0" fontId="1" fillId="2" borderId="0" xfId="0" applyFont="1" applyFill="1"/>
    <xf numFmtId="0" fontId="9" fillId="0" borderId="0" xfId="0" applyFont="1"/>
    <xf numFmtId="0" fontId="1" fillId="4" borderId="8" xfId="0" applyFont="1" applyFill="1" applyBorder="1"/>
    <xf numFmtId="0" fontId="1" fillId="4" borderId="24" xfId="0" applyFont="1" applyFill="1" applyBorder="1"/>
    <xf numFmtId="0" fontId="1" fillId="4" borderId="25" xfId="0" applyFont="1" applyFill="1" applyBorder="1"/>
    <xf numFmtId="0" fontId="1" fillId="4" borderId="26" xfId="0" applyFont="1" applyFill="1" applyBorder="1"/>
    <xf numFmtId="0" fontId="1" fillId="3" borderId="0" xfId="0" applyFont="1" applyFill="1"/>
    <xf numFmtId="0" fontId="3" fillId="2" borderId="0" xfId="0" applyFont="1" applyFill="1" applyAlignment="1">
      <alignment horizontal="center"/>
    </xf>
    <xf numFmtId="0" fontId="1" fillId="5" borderId="1" xfId="0" applyFont="1" applyFill="1" applyBorder="1"/>
    <xf numFmtId="0" fontId="1" fillId="3" borderId="8" xfId="0" applyFont="1" applyFill="1" applyBorder="1" applyAlignment="1">
      <alignment horizontal="center"/>
    </xf>
    <xf numFmtId="0" fontId="1" fillId="3" borderId="10"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11" xfId="0" applyFont="1" applyFill="1" applyBorder="1" applyAlignment="1">
      <alignment horizontal="center"/>
    </xf>
    <xf numFmtId="0" fontId="1" fillId="4" borderId="0" xfId="0" applyFont="1" applyFill="1" applyAlignment="1">
      <alignment horizontal="center"/>
    </xf>
    <xf numFmtId="0" fontId="1" fillId="4" borderId="12"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3" borderId="9"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6" fillId="0" borderId="11" xfId="0" applyFont="1" applyBorder="1" applyAlignment="1">
      <alignment horizontal="left" wrapText="1"/>
    </xf>
    <xf numFmtId="0" fontId="6" fillId="0" borderId="0" xfId="0" applyFont="1" applyAlignment="1">
      <alignment horizontal="left" wrapText="1"/>
    </xf>
  </cellXfs>
  <cellStyles count="2">
    <cellStyle name="Prozent" xfId="1" builtinId="5"/>
    <cellStyle name="Standard" xfId="0" builtinId="0"/>
  </cellStyles>
  <dxfs count="0"/>
  <tableStyles count="0" defaultTableStyle="TableStyleMedium2" defaultPivotStyle="PivotStyleLight16"/>
  <colors>
    <mruColors>
      <color rgb="FFE9B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Körperliche Eignung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4"/>
          <c:order val="4"/>
          <c:tx>
            <c:strRef>
              <c:f>Auswertung_KH_Beispiel!$A$10</c:f>
              <c:strCache>
                <c:ptCount val="1"/>
                <c:pt idx="0">
                  <c:v>ER [%]</c:v>
                </c:pt>
              </c:strCache>
            </c:strRef>
          </c:tx>
          <c:spPr>
            <a:solidFill>
              <a:schemeClr val="accent5"/>
            </a:solidFill>
            <a:ln>
              <a:solidFill>
                <a:schemeClr val="accent2"/>
              </a:solidFill>
            </a:ln>
            <a:effectLst/>
          </c:spPr>
          <c:invertIfNegative val="0"/>
          <c:cat>
            <c:strRef>
              <c:f>Auswertung_KH_Beispiel!$C$5:$G$5</c:f>
              <c:strCache>
                <c:ptCount val="5"/>
                <c:pt idx="0">
                  <c:v>AK10</c:v>
                </c:pt>
                <c:pt idx="1">
                  <c:v>AK11</c:v>
                </c:pt>
                <c:pt idx="2">
                  <c:v>AK12</c:v>
                </c:pt>
                <c:pt idx="3">
                  <c:v>AK13</c:v>
                </c:pt>
                <c:pt idx="4">
                  <c:v>AK14</c:v>
                </c:pt>
              </c:strCache>
            </c:strRef>
          </c:cat>
          <c:val>
            <c:numRef>
              <c:f>Auswertung_KH_Beispiel!$C$10:$F$10</c:f>
              <c:numCache>
                <c:formatCode>0.00%</c:formatCode>
                <c:ptCount val="4"/>
                <c:pt idx="0">
                  <c:v>4.5454545454545414E-2</c:v>
                </c:pt>
                <c:pt idx="1">
                  <c:v>4.1554959785522705E-2</c:v>
                </c:pt>
                <c:pt idx="2">
                  <c:v>4.9681528662420482E-2</c:v>
                </c:pt>
                <c:pt idx="3">
                  <c:v>4.8484848484848464E-2</c:v>
                </c:pt>
              </c:numCache>
            </c:numRef>
          </c:val>
          <c:extLst>
            <c:ext xmlns:c16="http://schemas.microsoft.com/office/drawing/2014/chart" uri="{C3380CC4-5D6E-409C-BE32-E72D297353CC}">
              <c16:uniqueId val="{00000009-FEC8-412F-A016-8CF97C0379F3}"/>
            </c:ext>
          </c:extLst>
        </c:ser>
        <c:ser>
          <c:idx val="5"/>
          <c:order val="5"/>
          <c:tx>
            <c:strRef>
              <c:f>Auswertung_KH_Beispiel!$A$11</c:f>
              <c:strCache>
                <c:ptCount val="1"/>
                <c:pt idx="0">
                  <c:v>ER_MW</c:v>
                </c:pt>
              </c:strCache>
            </c:strRef>
          </c:tx>
          <c:spPr>
            <a:solidFill>
              <a:schemeClr val="accent6"/>
            </a:solidFill>
            <a:ln>
              <a:solidFill>
                <a:schemeClr val="tx2"/>
              </a:solidFill>
            </a:ln>
            <a:effectLst/>
          </c:spPr>
          <c:invertIfNegative val="0"/>
          <c:cat>
            <c:strRef>
              <c:f>Auswertung_KH_Beispiel!$C$5:$G$5</c:f>
              <c:strCache>
                <c:ptCount val="5"/>
                <c:pt idx="0">
                  <c:v>AK10</c:v>
                </c:pt>
                <c:pt idx="1">
                  <c:v>AK11</c:v>
                </c:pt>
                <c:pt idx="2">
                  <c:v>AK12</c:v>
                </c:pt>
                <c:pt idx="3">
                  <c:v>AK13</c:v>
                </c:pt>
                <c:pt idx="4">
                  <c:v>AK14</c:v>
                </c:pt>
              </c:strCache>
            </c:strRef>
          </c:cat>
          <c:val>
            <c:numRef>
              <c:f>Auswertung_KH_Beispiel!$C$11:$G$11</c:f>
              <c:numCache>
                <c:formatCode>0.00%</c:formatCode>
                <c:ptCount val="5"/>
                <c:pt idx="0">
                  <c:v>3.5499999999999997E-2</c:v>
                </c:pt>
                <c:pt idx="1">
                  <c:v>4.1799999999999997E-2</c:v>
                </c:pt>
                <c:pt idx="2">
                  <c:v>4.0399999999999998E-2</c:v>
                </c:pt>
                <c:pt idx="3">
                  <c:v>3.9800000000000002E-2</c:v>
                </c:pt>
                <c:pt idx="4">
                  <c:v>3.2500000000000001E-2</c:v>
                </c:pt>
              </c:numCache>
            </c:numRef>
          </c:val>
          <c:extLst>
            <c:ext xmlns:c16="http://schemas.microsoft.com/office/drawing/2014/chart" uri="{C3380CC4-5D6E-409C-BE32-E72D297353CC}">
              <c16:uniqueId val="{0000000A-FEC8-412F-A016-8CF97C0379F3}"/>
            </c:ext>
          </c:extLst>
        </c:ser>
        <c:dLbls>
          <c:showLegendKey val="0"/>
          <c:showVal val="0"/>
          <c:showCatName val="0"/>
          <c:showSerName val="0"/>
          <c:showPercent val="0"/>
          <c:showBubbleSize val="0"/>
        </c:dLbls>
        <c:gapWidth val="150"/>
        <c:axId val="412170408"/>
        <c:axId val="412170016"/>
      </c:barChart>
      <c:lineChart>
        <c:grouping val="standard"/>
        <c:varyColors val="0"/>
        <c:ser>
          <c:idx val="0"/>
          <c:order val="0"/>
          <c:tx>
            <c:strRef>
              <c:f>Auswertung_KH_Beispiel!$A$6</c:f>
              <c:strCache>
                <c:ptCount val="1"/>
                <c:pt idx="0">
                  <c:v>Körperhöhe</c:v>
                </c:pt>
              </c:strCache>
            </c:strRef>
          </c:tx>
          <c:spPr>
            <a:ln w="28575" cap="rnd">
              <a:solidFill>
                <a:schemeClr val="accent2"/>
              </a:solidFill>
              <a:round/>
            </a:ln>
            <a:effectLst/>
          </c:spPr>
          <c:marker>
            <c:symbol val="none"/>
          </c:marker>
          <c:cat>
            <c:strRef>
              <c:f>Auswertung_KH_Beispiel!$B$5:$G$5</c:f>
              <c:strCache>
                <c:ptCount val="6"/>
                <c:pt idx="0">
                  <c:v>AK9</c:v>
                </c:pt>
                <c:pt idx="1">
                  <c:v>AK10</c:v>
                </c:pt>
                <c:pt idx="2">
                  <c:v>AK11</c:v>
                </c:pt>
                <c:pt idx="3">
                  <c:v>AK12</c:v>
                </c:pt>
                <c:pt idx="4">
                  <c:v>AK13</c:v>
                </c:pt>
                <c:pt idx="5">
                  <c:v>AK14</c:v>
                </c:pt>
              </c:strCache>
            </c:strRef>
          </c:cat>
          <c:val>
            <c:numRef>
              <c:f>Auswertung_KH_Beispiel!$B$6:$F$6</c:f>
              <c:numCache>
                <c:formatCode>General</c:formatCode>
                <c:ptCount val="5"/>
                <c:pt idx="0">
                  <c:v>136.5</c:v>
                </c:pt>
                <c:pt idx="1">
                  <c:v>143</c:v>
                </c:pt>
                <c:pt idx="2">
                  <c:v>149.19999999999999</c:v>
                </c:pt>
                <c:pt idx="3">
                  <c:v>157</c:v>
                </c:pt>
                <c:pt idx="4">
                  <c:v>165</c:v>
                </c:pt>
              </c:numCache>
            </c:numRef>
          </c:val>
          <c:smooth val="0"/>
          <c:extLst>
            <c:ext xmlns:c16="http://schemas.microsoft.com/office/drawing/2014/chart" uri="{C3380CC4-5D6E-409C-BE32-E72D297353CC}">
              <c16:uniqueId val="{00000000-FEC8-412F-A016-8CF97C0379F3}"/>
            </c:ext>
          </c:extLst>
        </c:ser>
        <c:ser>
          <c:idx val="1"/>
          <c:order val="1"/>
          <c:tx>
            <c:strRef>
              <c:f>Auswertung_KH_Beispiel!$A$7</c:f>
              <c:strCache>
                <c:ptCount val="1"/>
                <c:pt idx="0">
                  <c:v>KH MW</c:v>
                </c:pt>
              </c:strCache>
            </c:strRef>
          </c:tx>
          <c:spPr>
            <a:ln w="28575" cap="rnd">
              <a:solidFill>
                <a:schemeClr val="accent1"/>
              </a:solidFill>
              <a:round/>
            </a:ln>
            <a:effectLst/>
          </c:spPr>
          <c:marker>
            <c:symbol val="none"/>
          </c:marker>
          <c:cat>
            <c:strRef>
              <c:f>Auswertung_KH_Beispiel!$B$5:$G$5</c:f>
              <c:strCache>
                <c:ptCount val="6"/>
                <c:pt idx="0">
                  <c:v>AK9</c:v>
                </c:pt>
                <c:pt idx="1">
                  <c:v>AK10</c:v>
                </c:pt>
                <c:pt idx="2">
                  <c:v>AK11</c:v>
                </c:pt>
                <c:pt idx="3">
                  <c:v>AK12</c:v>
                </c:pt>
                <c:pt idx="4">
                  <c:v>AK13</c:v>
                </c:pt>
                <c:pt idx="5">
                  <c:v>AK14</c:v>
                </c:pt>
              </c:strCache>
            </c:strRef>
          </c:cat>
          <c:val>
            <c:numRef>
              <c:f>Auswertung_KH_Beispiel!$B$7:$F$7</c:f>
              <c:numCache>
                <c:formatCode>General</c:formatCode>
                <c:ptCount val="5"/>
                <c:pt idx="0">
                  <c:v>136.80000000000001</c:v>
                </c:pt>
                <c:pt idx="1">
                  <c:v>142.9</c:v>
                </c:pt>
                <c:pt idx="2">
                  <c:v>149.4</c:v>
                </c:pt>
                <c:pt idx="3">
                  <c:v>155.5</c:v>
                </c:pt>
                <c:pt idx="4">
                  <c:v>160.5</c:v>
                </c:pt>
              </c:numCache>
            </c:numRef>
          </c:val>
          <c:smooth val="0"/>
          <c:extLst>
            <c:ext xmlns:c16="http://schemas.microsoft.com/office/drawing/2014/chart" uri="{C3380CC4-5D6E-409C-BE32-E72D297353CC}">
              <c16:uniqueId val="{00000006-FEC8-412F-A016-8CF97C0379F3}"/>
            </c:ext>
          </c:extLst>
        </c:ser>
        <c:ser>
          <c:idx val="2"/>
          <c:order val="2"/>
          <c:tx>
            <c:strRef>
              <c:f>Auswertung_KH_Beispiel!$A$8</c:f>
              <c:strCache>
                <c:ptCount val="1"/>
                <c:pt idx="0">
                  <c:v>KH MW +s</c:v>
                </c:pt>
              </c:strCache>
            </c:strRef>
          </c:tx>
          <c:spPr>
            <a:ln w="28575" cap="rnd">
              <a:solidFill>
                <a:schemeClr val="accent5"/>
              </a:solidFill>
              <a:round/>
            </a:ln>
            <a:effectLst/>
          </c:spPr>
          <c:marker>
            <c:symbol val="none"/>
          </c:marker>
          <c:cat>
            <c:strRef>
              <c:f>Auswertung_KH_Beispiel!$B$5:$G$5</c:f>
              <c:strCache>
                <c:ptCount val="6"/>
                <c:pt idx="0">
                  <c:v>AK9</c:v>
                </c:pt>
                <c:pt idx="1">
                  <c:v>AK10</c:v>
                </c:pt>
                <c:pt idx="2">
                  <c:v>AK11</c:v>
                </c:pt>
                <c:pt idx="3">
                  <c:v>AK12</c:v>
                </c:pt>
                <c:pt idx="4">
                  <c:v>AK13</c:v>
                </c:pt>
                <c:pt idx="5">
                  <c:v>AK14</c:v>
                </c:pt>
              </c:strCache>
            </c:strRef>
          </c:cat>
          <c:val>
            <c:numRef>
              <c:f>Auswertung_KH_Beispiel!$B$8:$F$8</c:f>
              <c:numCache>
                <c:formatCode>General</c:formatCode>
                <c:ptCount val="5"/>
                <c:pt idx="0">
                  <c:v>142.9222</c:v>
                </c:pt>
                <c:pt idx="1">
                  <c:v>149.3108</c:v>
                </c:pt>
                <c:pt idx="2">
                  <c:v>156.5729</c:v>
                </c:pt>
                <c:pt idx="3">
                  <c:v>165.73769999999999</c:v>
                </c:pt>
                <c:pt idx="4">
                  <c:v>166.95410000000001</c:v>
                </c:pt>
              </c:numCache>
            </c:numRef>
          </c:val>
          <c:smooth val="0"/>
          <c:extLst>
            <c:ext xmlns:c16="http://schemas.microsoft.com/office/drawing/2014/chart" uri="{C3380CC4-5D6E-409C-BE32-E72D297353CC}">
              <c16:uniqueId val="{00000007-FEC8-412F-A016-8CF97C0379F3}"/>
            </c:ext>
          </c:extLst>
        </c:ser>
        <c:ser>
          <c:idx val="3"/>
          <c:order val="3"/>
          <c:tx>
            <c:strRef>
              <c:f>Auswertung_KH_Beispiel!$A$9</c:f>
              <c:strCache>
                <c:ptCount val="1"/>
                <c:pt idx="0">
                  <c:v>KH MW -s</c:v>
                </c:pt>
              </c:strCache>
            </c:strRef>
          </c:tx>
          <c:spPr>
            <a:ln w="28575" cap="rnd">
              <a:solidFill>
                <a:schemeClr val="accent5"/>
              </a:solidFill>
              <a:round/>
            </a:ln>
            <a:effectLst/>
          </c:spPr>
          <c:marker>
            <c:symbol val="none"/>
          </c:marker>
          <c:cat>
            <c:strRef>
              <c:f>Auswertung_KH_Beispiel!$B$5:$G$5</c:f>
              <c:strCache>
                <c:ptCount val="6"/>
                <c:pt idx="0">
                  <c:v>AK9</c:v>
                </c:pt>
                <c:pt idx="1">
                  <c:v>AK10</c:v>
                </c:pt>
                <c:pt idx="2">
                  <c:v>AK11</c:v>
                </c:pt>
                <c:pt idx="3">
                  <c:v>AK12</c:v>
                </c:pt>
                <c:pt idx="4">
                  <c:v>AK13</c:v>
                </c:pt>
                <c:pt idx="5">
                  <c:v>AK14</c:v>
                </c:pt>
              </c:strCache>
            </c:strRef>
          </c:cat>
          <c:val>
            <c:numRef>
              <c:f>Auswertung_KH_Beispiel!$B$9:$F$9</c:f>
              <c:numCache>
                <c:formatCode>0.00</c:formatCode>
                <c:ptCount val="5"/>
                <c:pt idx="0">
                  <c:v>130.678</c:v>
                </c:pt>
                <c:pt idx="1">
                  <c:v>136.48920000000001</c:v>
                </c:pt>
                <c:pt idx="2">
                  <c:v>142.22710000000001</c:v>
                </c:pt>
                <c:pt idx="3">
                  <c:v>145.26230000000001</c:v>
                </c:pt>
                <c:pt idx="4">
                  <c:v>158.54589999999999</c:v>
                </c:pt>
              </c:numCache>
            </c:numRef>
          </c:val>
          <c:smooth val="0"/>
          <c:extLst>
            <c:ext xmlns:c16="http://schemas.microsoft.com/office/drawing/2014/chart" uri="{C3380CC4-5D6E-409C-BE32-E72D297353CC}">
              <c16:uniqueId val="{00000008-FEC8-412F-A016-8CF97C0379F3}"/>
            </c:ext>
          </c:extLst>
        </c:ser>
        <c:ser>
          <c:idx val="6"/>
          <c:order val="6"/>
          <c:tx>
            <c:strRef>
              <c:f>Auswertung_KH_Beispiel!$A$12</c:f>
              <c:strCache>
                <c:ptCount val="1"/>
                <c:pt idx="0">
                  <c:v>ER MW +s</c:v>
                </c:pt>
              </c:strCache>
            </c:strRef>
          </c:tx>
          <c:spPr>
            <a:ln w="28575" cap="rnd">
              <a:solidFill>
                <a:schemeClr val="accent5"/>
              </a:solidFill>
              <a:round/>
            </a:ln>
            <a:effectLst/>
          </c:spPr>
          <c:marker>
            <c:symbol val="none"/>
          </c:marker>
          <c:cat>
            <c:strRef>
              <c:f>Auswertung_KH_Beispiel!$C$5:$G$5</c:f>
              <c:strCache>
                <c:ptCount val="5"/>
                <c:pt idx="0">
                  <c:v>AK10</c:v>
                </c:pt>
                <c:pt idx="1">
                  <c:v>AK11</c:v>
                </c:pt>
                <c:pt idx="2">
                  <c:v>AK12</c:v>
                </c:pt>
                <c:pt idx="3">
                  <c:v>AK13</c:v>
                </c:pt>
                <c:pt idx="4">
                  <c:v>AK14</c:v>
                </c:pt>
              </c:strCache>
            </c:strRef>
          </c:cat>
          <c:val>
            <c:numRef>
              <c:f>Auswertung_KH_Beispiel!$C$12:$G$12</c:f>
              <c:numCache>
                <c:formatCode>0.00%</c:formatCode>
                <c:ptCount val="5"/>
                <c:pt idx="0">
                  <c:v>4.9394399999999998E-2</c:v>
                </c:pt>
                <c:pt idx="1">
                  <c:v>5.8535699999999996E-2</c:v>
                </c:pt>
                <c:pt idx="2">
                  <c:v>5.5398999999999997E-2</c:v>
                </c:pt>
                <c:pt idx="3">
                  <c:v>5.7875800000000005E-2</c:v>
                </c:pt>
                <c:pt idx="4">
                  <c:v>4.6505200000000003E-2</c:v>
                </c:pt>
              </c:numCache>
            </c:numRef>
          </c:val>
          <c:smooth val="0"/>
          <c:extLst>
            <c:ext xmlns:c16="http://schemas.microsoft.com/office/drawing/2014/chart" uri="{C3380CC4-5D6E-409C-BE32-E72D297353CC}">
              <c16:uniqueId val="{0000000B-FEC8-412F-A016-8CF97C0379F3}"/>
            </c:ext>
          </c:extLst>
        </c:ser>
        <c:ser>
          <c:idx val="7"/>
          <c:order val="7"/>
          <c:tx>
            <c:strRef>
              <c:f>Auswertung_KH_Beispiel!$A$13</c:f>
              <c:strCache>
                <c:ptCount val="1"/>
                <c:pt idx="0">
                  <c:v>ER MW -s</c:v>
                </c:pt>
              </c:strCache>
            </c:strRef>
          </c:tx>
          <c:spPr>
            <a:ln w="28575" cap="rnd">
              <a:solidFill>
                <a:schemeClr val="accent5"/>
              </a:solidFill>
              <a:round/>
            </a:ln>
            <a:effectLst/>
          </c:spPr>
          <c:marker>
            <c:symbol val="none"/>
          </c:marker>
          <c:cat>
            <c:strRef>
              <c:f>Auswertung_KH_Beispiel!$C$5:$G$5</c:f>
              <c:strCache>
                <c:ptCount val="5"/>
                <c:pt idx="0">
                  <c:v>AK10</c:v>
                </c:pt>
                <c:pt idx="1">
                  <c:v>AK11</c:v>
                </c:pt>
                <c:pt idx="2">
                  <c:v>AK12</c:v>
                </c:pt>
                <c:pt idx="3">
                  <c:v>AK13</c:v>
                </c:pt>
                <c:pt idx="4">
                  <c:v>AK14</c:v>
                </c:pt>
              </c:strCache>
            </c:strRef>
          </c:cat>
          <c:val>
            <c:numRef>
              <c:f>Auswertung_KH_Beispiel!$C$13:$G$13</c:f>
              <c:numCache>
                <c:formatCode>0.00%</c:formatCode>
                <c:ptCount val="5"/>
                <c:pt idx="0">
                  <c:v>2.1605599999999996E-2</c:v>
                </c:pt>
                <c:pt idx="1">
                  <c:v>2.5059999999999995E-2</c:v>
                </c:pt>
                <c:pt idx="2">
                  <c:v>2.5401E-2</c:v>
                </c:pt>
                <c:pt idx="3">
                  <c:v>2.1724200000000003E-2</c:v>
                </c:pt>
                <c:pt idx="4">
                  <c:v>1.8494799999999999E-2</c:v>
                </c:pt>
              </c:numCache>
            </c:numRef>
          </c:val>
          <c:smooth val="0"/>
          <c:extLst>
            <c:ext xmlns:c16="http://schemas.microsoft.com/office/drawing/2014/chart" uri="{C3380CC4-5D6E-409C-BE32-E72D297353CC}">
              <c16:uniqueId val="{0000000C-FEC8-412F-A016-8CF97C0379F3}"/>
            </c:ext>
          </c:extLst>
        </c:ser>
        <c:dLbls>
          <c:showLegendKey val="0"/>
          <c:showVal val="0"/>
          <c:showCatName val="0"/>
          <c:showSerName val="0"/>
          <c:showPercent val="0"/>
          <c:showBubbleSize val="0"/>
        </c:dLbls>
        <c:marker val="1"/>
        <c:smooth val="0"/>
        <c:axId val="412168056"/>
        <c:axId val="412173152"/>
      </c:lineChart>
      <c:catAx>
        <c:axId val="412168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2173152"/>
        <c:crosses val="autoZero"/>
        <c:auto val="1"/>
        <c:lblAlgn val="ctr"/>
        <c:lblOffset val="100"/>
        <c:noMultiLvlLbl val="0"/>
      </c:catAx>
      <c:valAx>
        <c:axId val="412173152"/>
        <c:scaling>
          <c:orientation val="minMax"/>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Körperhöhe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2168056"/>
        <c:crosses val="autoZero"/>
        <c:crossBetween val="between"/>
      </c:valAx>
      <c:valAx>
        <c:axId val="412170016"/>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2170408"/>
        <c:crosses val="max"/>
        <c:crossBetween val="between"/>
      </c:valAx>
      <c:catAx>
        <c:axId val="412170408"/>
        <c:scaling>
          <c:orientation val="minMax"/>
        </c:scaling>
        <c:delete val="1"/>
        <c:axPos val="b"/>
        <c:numFmt formatCode="General" sourceLinked="1"/>
        <c:majorTickMark val="out"/>
        <c:minorTickMark val="none"/>
        <c:tickLblPos val="nextTo"/>
        <c:crossAx val="412170016"/>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428626</xdr:colOff>
      <xdr:row>34</xdr:row>
      <xdr:rowOff>95250</xdr:rowOff>
    </xdr:from>
    <xdr:to>
      <xdr:col>7</xdr:col>
      <xdr:colOff>428625</xdr:colOff>
      <xdr:row>57</xdr:row>
      <xdr:rowOff>85725</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IAT-Design">
      <a:dk1>
        <a:sysClr val="windowText" lastClr="000000"/>
      </a:dk1>
      <a:lt1>
        <a:sysClr val="window" lastClr="FFFFFF"/>
      </a:lt1>
      <a:dk2>
        <a:srgbClr val="158346"/>
      </a:dk2>
      <a:lt2>
        <a:srgbClr val="EEECE1"/>
      </a:lt2>
      <a:accent1>
        <a:srgbClr val="158346"/>
      </a:accent1>
      <a:accent2>
        <a:srgbClr val="BD0F1F"/>
      </a:accent2>
      <a:accent3>
        <a:srgbClr val="E9BD00"/>
      </a:accent3>
      <a:accent4>
        <a:srgbClr val="B3B3B3"/>
      </a:accent4>
      <a:accent5>
        <a:srgbClr val="999999"/>
      </a:accent5>
      <a:accent6>
        <a:srgbClr val="E6F2CA"/>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view="pageLayout" topLeftCell="A17" zoomScaleNormal="100" workbookViewId="0">
      <selection activeCell="H55" sqref="H55"/>
    </sheetView>
  </sheetViews>
  <sheetFormatPr baseColWidth="10" defaultColWidth="11.44140625" defaultRowHeight="13.8" x14ac:dyDescent="0.25"/>
  <cols>
    <col min="1" max="1" width="15.44140625" style="1" customWidth="1"/>
    <col min="2" max="2" width="13" style="1" customWidth="1"/>
    <col min="3" max="5" width="14.88671875" style="1" customWidth="1"/>
    <col min="6" max="6" width="11.44140625" style="1"/>
    <col min="7" max="7" width="14.109375" style="1" customWidth="1"/>
    <col min="8" max="16384" width="11.44140625" style="1"/>
  </cols>
  <sheetData>
    <row r="1" spans="1:7" ht="14.4" thickBot="1" x14ac:dyDescent="0.3">
      <c r="A1" s="2" t="s">
        <v>0</v>
      </c>
      <c r="B1" s="2" t="s">
        <v>1</v>
      </c>
      <c r="C1" s="2" t="s">
        <v>2</v>
      </c>
      <c r="E1" s="58" t="s">
        <v>3</v>
      </c>
      <c r="F1" s="58" t="s">
        <v>4</v>
      </c>
      <c r="G1" s="58" t="s">
        <v>5</v>
      </c>
    </row>
    <row r="2" spans="1:7" ht="14.4" thickBot="1" x14ac:dyDescent="0.3">
      <c r="A2" s="13"/>
      <c r="B2" s="13"/>
      <c r="C2" s="13"/>
      <c r="E2" s="14"/>
      <c r="F2" s="14"/>
      <c r="G2" s="14"/>
    </row>
    <row r="3" spans="1:7" ht="14.4" thickBot="1" x14ac:dyDescent="0.3">
      <c r="A3" s="2" t="s">
        <v>6</v>
      </c>
      <c r="B3" s="2" t="s">
        <v>7</v>
      </c>
      <c r="C3" s="2" t="s">
        <v>8</v>
      </c>
      <c r="D3" s="2" t="s">
        <v>9</v>
      </c>
      <c r="F3" s="2" t="s">
        <v>10</v>
      </c>
      <c r="G3" s="58" t="s">
        <v>11</v>
      </c>
    </row>
    <row r="4" spans="1:7" ht="14.4" thickBot="1" x14ac:dyDescent="0.3">
      <c r="A4" s="13"/>
      <c r="B4" s="13"/>
      <c r="C4" s="13"/>
      <c r="D4" s="60"/>
      <c r="E4" s="61"/>
      <c r="F4" s="13"/>
      <c r="G4" s="14"/>
    </row>
    <row r="5" spans="1:7" ht="14.4" thickBot="1" x14ac:dyDescent="0.3"/>
    <row r="6" spans="1:7" x14ac:dyDescent="0.25">
      <c r="A6" s="3" t="s">
        <v>12</v>
      </c>
      <c r="B6" s="4"/>
      <c r="C6" s="4"/>
      <c r="D6" s="5"/>
      <c r="E6" s="43"/>
    </row>
    <row r="7" spans="1:7" ht="14.4" thickBot="1" x14ac:dyDescent="0.3">
      <c r="A7" s="6"/>
      <c r="D7" s="7"/>
    </row>
    <row r="8" spans="1:7" ht="14.4" thickBot="1" x14ac:dyDescent="0.3">
      <c r="A8" s="11" t="s">
        <v>13</v>
      </c>
      <c r="C8" s="14"/>
      <c r="D8" s="7" t="s">
        <v>14</v>
      </c>
    </row>
    <row r="9" spans="1:7" ht="14.4" thickBot="1" x14ac:dyDescent="0.3">
      <c r="A9" s="11" t="s">
        <v>15</v>
      </c>
      <c r="C9" s="14"/>
      <c r="D9" s="7" t="s">
        <v>16</v>
      </c>
    </row>
    <row r="10" spans="1:7" ht="14.4" thickBot="1" x14ac:dyDescent="0.3">
      <c r="A10" s="11" t="s">
        <v>17</v>
      </c>
      <c r="C10" s="14"/>
      <c r="D10" s="7" t="s">
        <v>14</v>
      </c>
    </row>
    <row r="11" spans="1:7" ht="14.4" thickBot="1" x14ac:dyDescent="0.3">
      <c r="A11" s="11" t="s">
        <v>18</v>
      </c>
      <c r="C11" s="14"/>
      <c r="D11" s="7" t="s">
        <v>14</v>
      </c>
    </row>
    <row r="12" spans="1:7" ht="15" customHeight="1" x14ac:dyDescent="0.25">
      <c r="A12" s="11" t="s">
        <v>19</v>
      </c>
      <c r="B12" s="62"/>
      <c r="C12" s="63"/>
      <c r="D12" s="64"/>
      <c r="E12" s="44"/>
      <c r="F12" s="44"/>
      <c r="G12" s="44"/>
    </row>
    <row r="13" spans="1:7" ht="21.75" customHeight="1" thickBot="1" x14ac:dyDescent="0.3">
      <c r="A13" s="8"/>
      <c r="B13" s="68"/>
      <c r="C13" s="69"/>
      <c r="D13" s="70"/>
      <c r="E13" s="44"/>
      <c r="F13" s="44"/>
      <c r="G13" s="44"/>
    </row>
    <row r="14" spans="1:7" ht="14.4" thickBot="1" x14ac:dyDescent="0.3">
      <c r="G14" s="52" t="s">
        <v>20</v>
      </c>
    </row>
    <row r="15" spans="1:7" x14ac:dyDescent="0.25">
      <c r="A15" s="3" t="s">
        <v>21</v>
      </c>
      <c r="B15" s="4"/>
      <c r="C15" s="4"/>
      <c r="D15" s="4"/>
      <c r="E15" s="4"/>
      <c r="F15" s="25" t="s">
        <v>22</v>
      </c>
      <c r="G15" s="51" t="s">
        <v>23</v>
      </c>
    </row>
    <row r="16" spans="1:7" ht="14.4" thickBot="1" x14ac:dyDescent="0.3">
      <c r="A16" s="6"/>
      <c r="B16" s="41" t="s">
        <v>24</v>
      </c>
      <c r="C16" s="41" t="s">
        <v>25</v>
      </c>
      <c r="D16" s="41" t="s">
        <v>26</v>
      </c>
      <c r="E16" s="41" t="s">
        <v>27</v>
      </c>
      <c r="F16" s="42" t="s">
        <v>28</v>
      </c>
      <c r="G16" s="51" t="s">
        <v>29</v>
      </c>
    </row>
    <row r="17" spans="1:7" ht="14.4" thickBot="1" x14ac:dyDescent="0.3">
      <c r="A17" s="11" t="s">
        <v>30</v>
      </c>
      <c r="B17" s="14"/>
      <c r="C17" s="14"/>
      <c r="D17" s="14"/>
      <c r="E17" s="14"/>
      <c r="F17" s="53"/>
      <c r="G17" s="54"/>
    </row>
    <row r="18" spans="1:7" ht="14.4" thickBot="1" x14ac:dyDescent="0.3">
      <c r="A18" s="11" t="s">
        <v>31</v>
      </c>
      <c r="B18" s="14"/>
      <c r="C18" s="14"/>
      <c r="D18" s="14"/>
      <c r="E18" s="14"/>
      <c r="F18" s="53"/>
      <c r="G18" s="55"/>
    </row>
    <row r="19" spans="1:7" ht="14.4" thickBot="1" x14ac:dyDescent="0.3">
      <c r="A19" s="11" t="s">
        <v>32</v>
      </c>
      <c r="B19" s="14"/>
      <c r="C19" s="14"/>
      <c r="D19" s="14"/>
      <c r="E19" s="14"/>
      <c r="F19" s="53"/>
      <c r="G19" s="55"/>
    </row>
    <row r="20" spans="1:7" ht="14.4" thickBot="1" x14ac:dyDescent="0.3">
      <c r="A20" s="12" t="s">
        <v>33</v>
      </c>
      <c r="B20" s="14"/>
      <c r="C20" s="14"/>
      <c r="D20" s="14"/>
      <c r="E20" s="14"/>
      <c r="F20" s="53"/>
      <c r="G20" s="56"/>
    </row>
    <row r="21" spans="1:7" x14ac:dyDescent="0.25">
      <c r="A21" s="40" t="s">
        <v>34</v>
      </c>
    </row>
    <row r="22" spans="1:7" ht="14.4" thickBot="1" x14ac:dyDescent="0.3">
      <c r="A22" s="40"/>
    </row>
    <row r="23" spans="1:7" x14ac:dyDescent="0.25">
      <c r="A23" s="3" t="s">
        <v>35</v>
      </c>
      <c r="B23" s="4"/>
      <c r="C23" s="5"/>
      <c r="E23" s="3" t="s">
        <v>36</v>
      </c>
      <c r="F23" s="4"/>
      <c r="G23" s="5"/>
    </row>
    <row r="24" spans="1:7" ht="14.4" thickBot="1" x14ac:dyDescent="0.3">
      <c r="A24" s="6"/>
      <c r="C24" s="7" t="s">
        <v>37</v>
      </c>
      <c r="E24" s="6"/>
      <c r="G24" s="7" t="s">
        <v>37</v>
      </c>
    </row>
    <row r="25" spans="1:7" ht="14.4" thickBot="1" x14ac:dyDescent="0.3">
      <c r="A25" s="11" t="s">
        <v>38</v>
      </c>
      <c r="C25" s="14"/>
      <c r="E25" s="11" t="s">
        <v>39</v>
      </c>
      <c r="G25" s="14"/>
    </row>
    <row r="26" spans="1:7" ht="14.4" thickBot="1" x14ac:dyDescent="0.3">
      <c r="A26" s="11" t="s">
        <v>40</v>
      </c>
      <c r="C26" s="14"/>
      <c r="E26" s="11" t="s">
        <v>41</v>
      </c>
      <c r="G26" s="14"/>
    </row>
    <row r="27" spans="1:7" ht="14.4" thickBot="1" x14ac:dyDescent="0.3">
      <c r="A27" s="11" t="s">
        <v>42</v>
      </c>
      <c r="C27" s="14"/>
      <c r="E27" s="11" t="s">
        <v>43</v>
      </c>
      <c r="G27" s="14"/>
    </row>
    <row r="28" spans="1:7" ht="14.4" thickBot="1" x14ac:dyDescent="0.3">
      <c r="A28" s="12" t="s">
        <v>44</v>
      </c>
      <c r="B28" s="9"/>
      <c r="C28" s="14"/>
      <c r="E28" s="12" t="s">
        <v>45</v>
      </c>
      <c r="F28" s="9"/>
      <c r="G28" s="14"/>
    </row>
    <row r="29" spans="1:7" ht="14.4" thickBot="1" x14ac:dyDescent="0.3"/>
    <row r="30" spans="1:7" x14ac:dyDescent="0.25">
      <c r="A30" s="3" t="s">
        <v>46</v>
      </c>
      <c r="B30" s="4"/>
      <c r="C30" s="4"/>
      <c r="D30" s="5"/>
      <c r="E30" s="78" t="s">
        <v>47</v>
      </c>
      <c r="F30" s="79"/>
      <c r="G30" s="79"/>
    </row>
    <row r="31" spans="1:7" ht="14.4" thickBot="1" x14ac:dyDescent="0.3">
      <c r="A31" s="6"/>
      <c r="C31" s="1" t="s">
        <v>48</v>
      </c>
      <c r="D31" s="7" t="s">
        <v>37</v>
      </c>
      <c r="E31" s="78"/>
      <c r="F31" s="79"/>
      <c r="G31" s="79"/>
    </row>
    <row r="32" spans="1:7" ht="14.4" thickBot="1" x14ac:dyDescent="0.3">
      <c r="A32" s="11" t="s">
        <v>49</v>
      </c>
      <c r="C32" s="14"/>
      <c r="D32" s="14"/>
      <c r="E32" s="78"/>
      <c r="F32" s="79"/>
      <c r="G32" s="79"/>
    </row>
    <row r="33" spans="1:7" ht="14.4" thickBot="1" x14ac:dyDescent="0.3">
      <c r="A33" s="11" t="s">
        <v>50</v>
      </c>
      <c r="C33" s="14"/>
      <c r="D33" s="14"/>
      <c r="E33" s="78"/>
      <c r="F33" s="79"/>
      <c r="G33" s="79"/>
    </row>
    <row r="34" spans="1:7" ht="14.4" thickBot="1" x14ac:dyDescent="0.3">
      <c r="A34" s="12" t="s">
        <v>51</v>
      </c>
      <c r="B34" s="9"/>
      <c r="C34" s="14"/>
      <c r="D34" s="14"/>
      <c r="E34" s="78"/>
      <c r="F34" s="79"/>
      <c r="G34" s="79"/>
    </row>
    <row r="35" spans="1:7" ht="14.4" thickBot="1" x14ac:dyDescent="0.3"/>
    <row r="36" spans="1:7" x14ac:dyDescent="0.25">
      <c r="A36" s="3" t="s">
        <v>52</v>
      </c>
      <c r="B36" s="4"/>
      <c r="C36" s="4"/>
      <c r="D36" s="4"/>
      <c r="E36" s="3" t="s">
        <v>53</v>
      </c>
      <c r="F36" s="4"/>
      <c r="G36" s="5"/>
    </row>
    <row r="37" spans="1:7" ht="14.4" thickBot="1" x14ac:dyDescent="0.3">
      <c r="A37" s="6"/>
      <c r="E37" s="6"/>
      <c r="G37" s="7"/>
    </row>
    <row r="38" spans="1:7" ht="14.4" thickBot="1" x14ac:dyDescent="0.3">
      <c r="A38" s="11" t="s">
        <v>54</v>
      </c>
      <c r="C38" s="14"/>
      <c r="D38" s="1" t="s">
        <v>55</v>
      </c>
      <c r="E38" s="6"/>
      <c r="G38" s="7"/>
    </row>
    <row r="39" spans="1:7" ht="14.4" thickBot="1" x14ac:dyDescent="0.3">
      <c r="A39" s="11" t="s">
        <v>56</v>
      </c>
      <c r="C39" s="14"/>
      <c r="D39" s="1" t="s">
        <v>55</v>
      </c>
      <c r="E39" s="17" t="s">
        <v>57</v>
      </c>
      <c r="F39" s="14"/>
      <c r="G39" s="7" t="s">
        <v>58</v>
      </c>
    </row>
    <row r="40" spans="1:7" ht="14.4" thickBot="1" x14ac:dyDescent="0.3">
      <c r="A40" s="11" t="s">
        <v>59</v>
      </c>
      <c r="C40" s="14"/>
      <c r="D40" s="1" t="s">
        <v>60</v>
      </c>
      <c r="E40" s="11" t="s">
        <v>61</v>
      </c>
      <c r="F40" s="14"/>
      <c r="G40" s="7" t="s">
        <v>58</v>
      </c>
    </row>
    <row r="41" spans="1:7" ht="14.4" thickBot="1" x14ac:dyDescent="0.3">
      <c r="A41" s="11" t="s">
        <v>62</v>
      </c>
      <c r="C41" s="14"/>
      <c r="D41" s="1" t="s">
        <v>22</v>
      </c>
      <c r="E41" s="11" t="s">
        <v>63</v>
      </c>
      <c r="F41" s="14"/>
      <c r="G41" s="7" t="s">
        <v>64</v>
      </c>
    </row>
    <row r="42" spans="1:7" ht="14.4" thickBot="1" x14ac:dyDescent="0.3">
      <c r="A42" s="12" t="s">
        <v>65</v>
      </c>
      <c r="B42" s="9"/>
      <c r="C42" s="14"/>
      <c r="D42" s="9" t="s">
        <v>37</v>
      </c>
      <c r="E42" s="12" t="s">
        <v>66</v>
      </c>
      <c r="F42" s="14"/>
      <c r="G42" s="10" t="s">
        <v>22</v>
      </c>
    </row>
    <row r="44" spans="1:7" ht="14.4" thickBot="1" x14ac:dyDescent="0.3"/>
    <row r="45" spans="1:7" ht="14.4" thickBot="1" x14ac:dyDescent="0.3">
      <c r="A45" s="1" t="s">
        <v>67</v>
      </c>
      <c r="D45" s="60"/>
      <c r="E45" s="71"/>
      <c r="F45" s="61"/>
    </row>
    <row r="46" spans="1:7" ht="14.4" thickBot="1" x14ac:dyDescent="0.3">
      <c r="A46" s="1" t="s">
        <v>68</v>
      </c>
      <c r="D46" s="60"/>
      <c r="E46" s="71"/>
      <c r="F46" s="61"/>
    </row>
    <row r="47" spans="1:7" ht="14.4" thickBot="1" x14ac:dyDescent="0.3">
      <c r="A47" s="1" t="s">
        <v>69</v>
      </c>
      <c r="D47" s="60"/>
      <c r="E47" s="71"/>
      <c r="F47" s="61"/>
    </row>
    <row r="48" spans="1:7" x14ac:dyDescent="0.25">
      <c r="A48" s="1" t="s">
        <v>70</v>
      </c>
      <c r="D48" s="72"/>
      <c r="E48" s="73"/>
      <c r="F48" s="74"/>
    </row>
    <row r="49" spans="1:7" ht="14.4" thickBot="1" x14ac:dyDescent="0.3">
      <c r="D49" s="75"/>
      <c r="E49" s="76"/>
      <c r="F49" s="77"/>
    </row>
    <row r="50" spans="1:7" x14ac:dyDescent="0.25">
      <c r="A50" s="1" t="s">
        <v>71</v>
      </c>
    </row>
    <row r="51" spans="1:7" ht="14.4" thickBot="1" x14ac:dyDescent="0.3"/>
    <row r="52" spans="1:7" x14ac:dyDescent="0.25">
      <c r="A52" s="62"/>
      <c r="B52" s="63"/>
      <c r="C52" s="63"/>
      <c r="D52" s="63"/>
      <c r="E52" s="63"/>
      <c r="F52" s="63"/>
      <c r="G52" s="64"/>
    </row>
    <row r="53" spans="1:7" x14ac:dyDescent="0.25">
      <c r="A53" s="65"/>
      <c r="B53" s="66"/>
      <c r="C53" s="66"/>
      <c r="D53" s="66"/>
      <c r="E53" s="66"/>
      <c r="F53" s="66"/>
      <c r="G53" s="67"/>
    </row>
    <row r="54" spans="1:7" x14ac:dyDescent="0.25">
      <c r="A54" s="65"/>
      <c r="B54" s="66"/>
      <c r="C54" s="66"/>
      <c r="D54" s="66"/>
      <c r="E54" s="66"/>
      <c r="F54" s="66"/>
      <c r="G54" s="67"/>
    </row>
    <row r="55" spans="1:7" ht="14.4" thickBot="1" x14ac:dyDescent="0.3">
      <c r="A55" s="68"/>
      <c r="B55" s="69"/>
      <c r="C55" s="69"/>
      <c r="D55" s="69"/>
      <c r="E55" s="69"/>
      <c r="F55" s="69"/>
      <c r="G55" s="70"/>
    </row>
    <row r="57" spans="1:7" x14ac:dyDescent="0.25">
      <c r="A57" s="57"/>
      <c r="B57" s="1" t="s">
        <v>72</v>
      </c>
    </row>
  </sheetData>
  <mergeCells count="8">
    <mergeCell ref="D4:E4"/>
    <mergeCell ref="A52:G55"/>
    <mergeCell ref="B12:D13"/>
    <mergeCell ref="D45:F45"/>
    <mergeCell ref="D46:F46"/>
    <mergeCell ref="D47:F47"/>
    <mergeCell ref="D48:F49"/>
    <mergeCell ref="E30:G34"/>
  </mergeCells>
  <pageMargins left="0.70866141732283472" right="0.70866141732283472" top="0.78740157480314965" bottom="0.78740157480314965" header="0.31496062992125984" footer="0.31496062992125984"/>
  <pageSetup paperSize="9" scale="88" orientation="portrait" r:id="rId1"/>
  <headerFooter>
    <oddHeader>&amp;C&amp;"Arial,Standard"&amp;20Landesvielseitigkeitstest</oddHeader>
    <oddFooter>&amp;CNA = nicht angetreten; DQ = disqualifiziert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2"/>
  <sheetViews>
    <sheetView view="pageLayout" zoomScaleNormal="100" workbookViewId="0">
      <selection activeCell="A7" sqref="A7"/>
    </sheetView>
  </sheetViews>
  <sheetFormatPr baseColWidth="10" defaultColWidth="11.44140625" defaultRowHeight="13.8" x14ac:dyDescent="0.25"/>
  <cols>
    <col min="1" max="6" width="12.109375" style="1" customWidth="1"/>
    <col min="7" max="7" width="14.109375" style="1" customWidth="1"/>
    <col min="8" max="16384" width="11.44140625" style="1"/>
  </cols>
  <sheetData>
    <row r="1" spans="1:7" ht="14.4" thickBot="1" x14ac:dyDescent="0.3">
      <c r="A1" s="2" t="s">
        <v>0</v>
      </c>
      <c r="B1" s="2" t="s">
        <v>1</v>
      </c>
      <c r="C1" s="2" t="s">
        <v>2</v>
      </c>
      <c r="D1" s="2" t="s">
        <v>6</v>
      </c>
      <c r="E1" s="2" t="s">
        <v>8</v>
      </c>
      <c r="F1" s="15"/>
      <c r="G1" s="15"/>
    </row>
    <row r="2" spans="1:7" ht="14.4" thickBot="1" x14ac:dyDescent="0.3">
      <c r="A2" s="13" t="s">
        <v>73</v>
      </c>
      <c r="B2" s="13" t="s">
        <v>74</v>
      </c>
      <c r="C2" s="32">
        <v>37622</v>
      </c>
      <c r="D2" s="13">
        <v>123456</v>
      </c>
      <c r="E2" s="16" t="s">
        <v>75</v>
      </c>
    </row>
    <row r="3" spans="1:7" ht="14.4" thickBot="1" x14ac:dyDescent="0.3"/>
    <row r="4" spans="1:7" x14ac:dyDescent="0.25">
      <c r="A4" s="3" t="s">
        <v>12</v>
      </c>
      <c r="B4" s="4"/>
      <c r="C4" s="4"/>
      <c r="D4" s="4"/>
      <c r="E4" s="4"/>
      <c r="F4" s="4"/>
      <c r="G4" s="5"/>
    </row>
    <row r="5" spans="1:7" ht="14.4" x14ac:dyDescent="0.3">
      <c r="A5" s="18"/>
      <c r="B5" s="26" t="s">
        <v>76</v>
      </c>
      <c r="C5" s="26" t="s">
        <v>77</v>
      </c>
      <c r="D5" s="26" t="s">
        <v>78</v>
      </c>
      <c r="E5" s="26" t="s">
        <v>79</v>
      </c>
      <c r="F5" s="26" t="s">
        <v>80</v>
      </c>
      <c r="G5" s="27" t="s">
        <v>81</v>
      </c>
    </row>
    <row r="6" spans="1:7" x14ac:dyDescent="0.25">
      <c r="A6" s="28" t="s">
        <v>13</v>
      </c>
      <c r="B6" s="19">
        <v>136.5</v>
      </c>
      <c r="C6" s="19">
        <v>143</v>
      </c>
      <c r="D6" s="19">
        <v>149.19999999999999</v>
      </c>
      <c r="E6" s="19">
        <v>157</v>
      </c>
      <c r="F6" s="19">
        <v>165</v>
      </c>
      <c r="G6" s="20">
        <v>160</v>
      </c>
    </row>
    <row r="7" spans="1:7" x14ac:dyDescent="0.25">
      <c r="A7" s="28" t="s">
        <v>82</v>
      </c>
      <c r="B7" s="19">
        <v>180</v>
      </c>
      <c r="C7" s="19">
        <v>178</v>
      </c>
      <c r="D7" s="19">
        <v>179</v>
      </c>
      <c r="E7" s="19">
        <v>183</v>
      </c>
      <c r="F7" s="19">
        <v>179</v>
      </c>
      <c r="G7" s="20">
        <v>181</v>
      </c>
    </row>
    <row r="8" spans="1:7" x14ac:dyDescent="0.25">
      <c r="A8" s="28" t="s">
        <v>15</v>
      </c>
      <c r="B8" s="19">
        <v>34</v>
      </c>
      <c r="C8" s="19">
        <v>42</v>
      </c>
      <c r="D8" s="19">
        <v>40</v>
      </c>
      <c r="E8" s="19">
        <v>46</v>
      </c>
      <c r="F8" s="19">
        <v>48</v>
      </c>
      <c r="G8" s="20">
        <v>50</v>
      </c>
    </row>
    <row r="9" spans="1:7" x14ac:dyDescent="0.25">
      <c r="A9" s="28" t="s">
        <v>18</v>
      </c>
      <c r="B9" s="19">
        <v>134</v>
      </c>
      <c r="C9" s="19">
        <v>138</v>
      </c>
      <c r="D9" s="19">
        <v>147</v>
      </c>
      <c r="E9" s="19">
        <v>152</v>
      </c>
      <c r="F9" s="19">
        <v>158</v>
      </c>
      <c r="G9" s="20">
        <v>164</v>
      </c>
    </row>
    <row r="10" spans="1:7" ht="14.4" thickBot="1" x14ac:dyDescent="0.3">
      <c r="A10" s="29" t="s">
        <v>83</v>
      </c>
      <c r="B10" s="33">
        <f>B9/B6</f>
        <v>0.98168498168498164</v>
      </c>
      <c r="C10" s="33">
        <f t="shared" ref="C10:G10" si="0">C9/C6</f>
        <v>0.965034965034965</v>
      </c>
      <c r="D10" s="33">
        <f t="shared" si="0"/>
        <v>0.98525469168900814</v>
      </c>
      <c r="E10" s="33">
        <f t="shared" si="0"/>
        <v>0.96815286624203822</v>
      </c>
      <c r="F10" s="33">
        <f t="shared" si="0"/>
        <v>0.95757575757575752</v>
      </c>
      <c r="G10" s="34">
        <f t="shared" si="0"/>
        <v>1.0249999999999999</v>
      </c>
    </row>
    <row r="11" spans="1:7" ht="14.4" thickBot="1" x14ac:dyDescent="0.3">
      <c r="B11" s="23"/>
      <c r="C11" s="23"/>
      <c r="D11" s="23"/>
      <c r="E11" s="23"/>
      <c r="F11" s="23"/>
      <c r="G11" s="23"/>
    </row>
    <row r="12" spans="1:7" x14ac:dyDescent="0.25">
      <c r="A12" s="3" t="s">
        <v>20</v>
      </c>
      <c r="B12" s="24"/>
      <c r="C12" s="24"/>
      <c r="D12" s="24"/>
      <c r="E12" s="24"/>
      <c r="F12" s="24"/>
      <c r="G12" s="25"/>
    </row>
    <row r="13" spans="1:7" ht="14.4" x14ac:dyDescent="0.3">
      <c r="A13" s="18"/>
      <c r="B13" s="26" t="s">
        <v>76</v>
      </c>
      <c r="C13" s="26" t="s">
        <v>77</v>
      </c>
      <c r="D13" s="26" t="s">
        <v>78</v>
      </c>
      <c r="E13" s="26" t="s">
        <v>79</v>
      </c>
      <c r="F13" s="26" t="s">
        <v>80</v>
      </c>
      <c r="G13" s="27" t="s">
        <v>81</v>
      </c>
    </row>
    <row r="14" spans="1:7" x14ac:dyDescent="0.25">
      <c r="A14" s="30" t="s">
        <v>84</v>
      </c>
      <c r="B14" s="19"/>
      <c r="C14" s="19"/>
      <c r="D14" s="19"/>
      <c r="E14" s="19"/>
      <c r="F14" s="19"/>
      <c r="G14" s="20"/>
    </row>
    <row r="15" spans="1:7" x14ac:dyDescent="0.25">
      <c r="A15" s="30" t="s">
        <v>85</v>
      </c>
      <c r="B15" s="19"/>
      <c r="C15" s="19"/>
      <c r="D15" s="19"/>
      <c r="E15" s="19"/>
      <c r="F15" s="19"/>
      <c r="G15" s="20"/>
    </row>
    <row r="16" spans="1:7" x14ac:dyDescent="0.25">
      <c r="A16" s="30" t="s">
        <v>86</v>
      </c>
      <c r="B16" s="19"/>
      <c r="C16" s="19"/>
      <c r="D16" s="19"/>
      <c r="E16" s="19"/>
      <c r="F16" s="19"/>
      <c r="G16" s="20"/>
    </row>
    <row r="17" spans="1:7" x14ac:dyDescent="0.25">
      <c r="A17" s="30" t="s">
        <v>87</v>
      </c>
      <c r="B17" s="19"/>
      <c r="C17" s="19"/>
      <c r="D17" s="19"/>
      <c r="E17" s="19"/>
      <c r="F17" s="19"/>
      <c r="G17" s="20"/>
    </row>
    <row r="18" spans="1:7" x14ac:dyDescent="0.25">
      <c r="A18" s="30" t="s">
        <v>88</v>
      </c>
      <c r="B18" s="19"/>
      <c r="C18" s="19"/>
      <c r="D18" s="19"/>
      <c r="E18" s="19"/>
      <c r="F18" s="19"/>
      <c r="G18" s="20"/>
    </row>
    <row r="19" spans="1:7" ht="14.4" thickBot="1" x14ac:dyDescent="0.3">
      <c r="A19" s="31" t="s">
        <v>89</v>
      </c>
      <c r="B19" s="21"/>
      <c r="C19" s="21"/>
      <c r="D19" s="21"/>
      <c r="E19" s="21"/>
      <c r="F19" s="21"/>
      <c r="G19" s="22"/>
    </row>
    <row r="20" spans="1:7" ht="14.4" thickBot="1" x14ac:dyDescent="0.3">
      <c r="B20" s="23"/>
      <c r="C20" s="23"/>
      <c r="D20" s="23"/>
      <c r="E20" s="23"/>
      <c r="F20" s="23"/>
      <c r="G20" s="23"/>
    </row>
    <row r="21" spans="1:7" x14ac:dyDescent="0.25">
      <c r="A21" s="3" t="s">
        <v>21</v>
      </c>
      <c r="B21" s="24"/>
      <c r="C21" s="24"/>
      <c r="D21" s="24"/>
      <c r="E21" s="24"/>
      <c r="F21" s="24"/>
      <c r="G21" s="25"/>
    </row>
    <row r="22" spans="1:7" ht="14.4" x14ac:dyDescent="0.3">
      <c r="A22" s="18"/>
      <c r="B22" s="26" t="s">
        <v>76</v>
      </c>
      <c r="C22" s="26" t="s">
        <v>77</v>
      </c>
      <c r="D22" s="26" t="s">
        <v>78</v>
      </c>
      <c r="E22" s="26" t="s">
        <v>79</v>
      </c>
      <c r="F22" s="26" t="s">
        <v>80</v>
      </c>
      <c r="G22" s="27" t="s">
        <v>81</v>
      </c>
    </row>
    <row r="23" spans="1:7" x14ac:dyDescent="0.25">
      <c r="A23" s="28" t="s">
        <v>30</v>
      </c>
      <c r="B23" s="19"/>
      <c r="C23" s="19"/>
      <c r="D23" s="19"/>
      <c r="E23" s="19"/>
      <c r="F23" s="19"/>
      <c r="G23" s="20"/>
    </row>
    <row r="24" spans="1:7" x14ac:dyDescent="0.25">
      <c r="A24" s="28" t="s">
        <v>31</v>
      </c>
      <c r="B24" s="19"/>
      <c r="C24" s="19"/>
      <c r="D24" s="19"/>
      <c r="E24" s="19"/>
      <c r="F24" s="19"/>
      <c r="G24" s="20"/>
    </row>
    <row r="25" spans="1:7" x14ac:dyDescent="0.25">
      <c r="A25" s="28" t="s">
        <v>32</v>
      </c>
      <c r="B25" s="19"/>
      <c r="C25" s="19"/>
      <c r="D25" s="19"/>
      <c r="E25" s="19"/>
      <c r="F25" s="19"/>
      <c r="G25" s="20"/>
    </row>
    <row r="26" spans="1:7" x14ac:dyDescent="0.25">
      <c r="A26" s="28" t="s">
        <v>90</v>
      </c>
      <c r="B26" s="19"/>
      <c r="C26" s="19"/>
      <c r="D26" s="19"/>
      <c r="E26" s="19"/>
      <c r="F26" s="19"/>
      <c r="G26" s="20"/>
    </row>
    <row r="27" spans="1:7" ht="14.4" thickBot="1" x14ac:dyDescent="0.3">
      <c r="A27" s="29" t="s">
        <v>28</v>
      </c>
      <c r="B27" s="21"/>
      <c r="C27" s="21"/>
      <c r="D27" s="21"/>
      <c r="E27" s="21"/>
      <c r="F27" s="21"/>
      <c r="G27" s="22"/>
    </row>
    <row r="28" spans="1:7" ht="14.4" thickBot="1" x14ac:dyDescent="0.3">
      <c r="B28" s="23"/>
      <c r="C28" s="23"/>
      <c r="D28" s="23"/>
      <c r="E28" s="23"/>
      <c r="F28" s="23"/>
      <c r="G28" s="23"/>
    </row>
    <row r="29" spans="1:7" x14ac:dyDescent="0.25">
      <c r="A29" s="3" t="s">
        <v>35</v>
      </c>
      <c r="B29" s="24"/>
      <c r="C29" s="24"/>
      <c r="D29" s="24"/>
      <c r="E29" s="24"/>
      <c r="F29" s="24"/>
      <c r="G29" s="25"/>
    </row>
    <row r="30" spans="1:7" ht="14.4" x14ac:dyDescent="0.3">
      <c r="A30" s="18"/>
      <c r="B30" s="26" t="s">
        <v>76</v>
      </c>
      <c r="C30" s="26" t="s">
        <v>77</v>
      </c>
      <c r="D30" s="26" t="s">
        <v>78</v>
      </c>
      <c r="E30" s="26" t="s">
        <v>79</v>
      </c>
      <c r="F30" s="26" t="s">
        <v>80</v>
      </c>
      <c r="G30" s="27" t="s">
        <v>81</v>
      </c>
    </row>
    <row r="31" spans="1:7" x14ac:dyDescent="0.25">
      <c r="A31" s="28" t="s">
        <v>38</v>
      </c>
      <c r="B31" s="19"/>
      <c r="C31" s="19"/>
      <c r="D31" s="19"/>
      <c r="E31" s="19"/>
      <c r="F31" s="19"/>
      <c r="G31" s="20"/>
    </row>
    <row r="32" spans="1:7" x14ac:dyDescent="0.25">
      <c r="A32" s="28" t="s">
        <v>40</v>
      </c>
      <c r="B32" s="19"/>
      <c r="C32" s="19"/>
      <c r="D32" s="19"/>
      <c r="E32" s="19"/>
      <c r="F32" s="19"/>
      <c r="G32" s="20"/>
    </row>
    <row r="33" spans="1:7" x14ac:dyDescent="0.25">
      <c r="A33" s="28" t="s">
        <v>42</v>
      </c>
      <c r="B33" s="19"/>
      <c r="C33" s="19"/>
      <c r="D33" s="19"/>
      <c r="E33" s="19"/>
      <c r="F33" s="19"/>
      <c r="G33" s="20"/>
    </row>
    <row r="34" spans="1:7" ht="14.4" thickBot="1" x14ac:dyDescent="0.3">
      <c r="A34" s="29" t="s">
        <v>44</v>
      </c>
      <c r="B34" s="21"/>
      <c r="C34" s="21"/>
      <c r="D34" s="21"/>
      <c r="E34" s="21"/>
      <c r="F34" s="21"/>
      <c r="G34" s="22"/>
    </row>
    <row r="35" spans="1:7" ht="14.4" thickBot="1" x14ac:dyDescent="0.3">
      <c r="B35" s="23"/>
      <c r="C35" s="23"/>
      <c r="D35" s="23"/>
      <c r="E35" s="23"/>
      <c r="F35" s="23"/>
      <c r="G35" s="23"/>
    </row>
    <row r="36" spans="1:7" x14ac:dyDescent="0.25">
      <c r="A36" s="3" t="s">
        <v>35</v>
      </c>
      <c r="B36" s="24"/>
      <c r="C36" s="24"/>
      <c r="D36" s="24"/>
      <c r="E36" s="24"/>
      <c r="F36" s="24"/>
      <c r="G36" s="25"/>
    </row>
    <row r="37" spans="1:7" ht="14.4" x14ac:dyDescent="0.3">
      <c r="A37" s="18"/>
      <c r="B37" s="26" t="s">
        <v>76</v>
      </c>
      <c r="C37" s="26" t="s">
        <v>77</v>
      </c>
      <c r="D37" s="26" t="s">
        <v>78</v>
      </c>
      <c r="E37" s="26" t="s">
        <v>79</v>
      </c>
      <c r="F37" s="26" t="s">
        <v>80</v>
      </c>
      <c r="G37" s="27" t="s">
        <v>81</v>
      </c>
    </row>
    <row r="38" spans="1:7" x14ac:dyDescent="0.25">
      <c r="A38" s="28" t="s">
        <v>39</v>
      </c>
      <c r="B38" s="19"/>
      <c r="C38" s="19"/>
      <c r="D38" s="19"/>
      <c r="E38" s="19"/>
      <c r="F38" s="19"/>
      <c r="G38" s="20"/>
    </row>
    <row r="39" spans="1:7" x14ac:dyDescent="0.25">
      <c r="A39" s="28" t="s">
        <v>41</v>
      </c>
      <c r="B39" s="19"/>
      <c r="C39" s="19"/>
      <c r="D39" s="19"/>
      <c r="E39" s="19"/>
      <c r="F39" s="19"/>
      <c r="G39" s="20"/>
    </row>
    <row r="40" spans="1:7" x14ac:dyDescent="0.25">
      <c r="A40" s="28" t="s">
        <v>43</v>
      </c>
      <c r="B40" s="19"/>
      <c r="C40" s="19"/>
      <c r="D40" s="19"/>
      <c r="E40" s="19"/>
      <c r="F40" s="19"/>
      <c r="G40" s="20"/>
    </row>
    <row r="41" spans="1:7" ht="14.4" thickBot="1" x14ac:dyDescent="0.3">
      <c r="A41" s="29" t="s">
        <v>45</v>
      </c>
      <c r="B41" s="21"/>
      <c r="C41" s="21"/>
      <c r="D41" s="21"/>
      <c r="E41" s="21"/>
      <c r="F41" s="21"/>
      <c r="G41" s="22"/>
    </row>
    <row r="42" spans="1:7" ht="14.4" thickBot="1" x14ac:dyDescent="0.3">
      <c r="B42" s="23"/>
      <c r="C42" s="23"/>
      <c r="D42" s="23"/>
      <c r="E42" s="23"/>
      <c r="F42" s="23"/>
      <c r="G42" s="23"/>
    </row>
    <row r="43" spans="1:7" x14ac:dyDescent="0.25">
      <c r="A43" s="3" t="s">
        <v>35</v>
      </c>
      <c r="B43" s="24"/>
      <c r="C43" s="24"/>
      <c r="D43" s="24"/>
      <c r="E43" s="24"/>
      <c r="F43" s="24"/>
      <c r="G43" s="25"/>
    </row>
    <row r="44" spans="1:7" ht="14.4" x14ac:dyDescent="0.3">
      <c r="A44" s="18"/>
      <c r="B44" s="26" t="s">
        <v>76</v>
      </c>
      <c r="C44" s="26" t="s">
        <v>77</v>
      </c>
      <c r="D44" s="26" t="s">
        <v>78</v>
      </c>
      <c r="E44" s="26" t="s">
        <v>79</v>
      </c>
      <c r="F44" s="26" t="s">
        <v>80</v>
      </c>
      <c r="G44" s="27" t="s">
        <v>81</v>
      </c>
    </row>
    <row r="45" spans="1:7" x14ac:dyDescent="0.25">
      <c r="A45" s="28" t="s">
        <v>49</v>
      </c>
      <c r="B45" s="19"/>
      <c r="C45" s="19"/>
      <c r="D45" s="19"/>
      <c r="E45" s="19"/>
      <c r="F45" s="19"/>
      <c r="G45" s="20"/>
    </row>
    <row r="46" spans="1:7" x14ac:dyDescent="0.25">
      <c r="A46" s="28" t="s">
        <v>50</v>
      </c>
      <c r="B46" s="19"/>
      <c r="C46" s="19"/>
      <c r="D46" s="19"/>
      <c r="E46" s="19"/>
      <c r="F46" s="19"/>
      <c r="G46" s="20"/>
    </row>
    <row r="47" spans="1:7" ht="14.4" thickBot="1" x14ac:dyDescent="0.3">
      <c r="A47" s="29" t="s">
        <v>51</v>
      </c>
      <c r="B47" s="21"/>
      <c r="C47" s="21"/>
      <c r="D47" s="21"/>
      <c r="E47" s="21"/>
      <c r="F47" s="21"/>
      <c r="G47" s="22"/>
    </row>
    <row r="48" spans="1:7" ht="14.4" thickBot="1" x14ac:dyDescent="0.3">
      <c r="B48" s="23"/>
      <c r="C48" s="23"/>
      <c r="D48" s="23"/>
      <c r="E48" s="23"/>
      <c r="F48" s="23"/>
      <c r="G48" s="23"/>
    </row>
    <row r="49" spans="1:7" x14ac:dyDescent="0.25">
      <c r="A49" s="3" t="s">
        <v>35</v>
      </c>
      <c r="B49" s="24"/>
      <c r="C49" s="24"/>
      <c r="D49" s="24"/>
      <c r="E49" s="24"/>
      <c r="F49" s="24"/>
      <c r="G49" s="25"/>
    </row>
    <row r="50" spans="1:7" ht="14.4" x14ac:dyDescent="0.3">
      <c r="A50" s="18"/>
      <c r="B50" s="26" t="s">
        <v>76</v>
      </c>
      <c r="C50" s="26" t="s">
        <v>77</v>
      </c>
      <c r="D50" s="26" t="s">
        <v>78</v>
      </c>
      <c r="E50" s="26" t="s">
        <v>79</v>
      </c>
      <c r="F50" s="26" t="s">
        <v>80</v>
      </c>
      <c r="G50" s="27" t="s">
        <v>81</v>
      </c>
    </row>
    <row r="51" spans="1:7" x14ac:dyDescent="0.25">
      <c r="A51" s="28" t="s">
        <v>54</v>
      </c>
      <c r="B51" s="19"/>
      <c r="C51" s="19"/>
      <c r="D51" s="19"/>
      <c r="E51" s="19"/>
      <c r="F51" s="19"/>
      <c r="G51" s="20"/>
    </row>
    <row r="52" spans="1:7" x14ac:dyDescent="0.25">
      <c r="A52" s="28" t="s">
        <v>56</v>
      </c>
      <c r="B52" s="19"/>
      <c r="C52" s="19"/>
      <c r="D52" s="19"/>
      <c r="E52" s="19"/>
      <c r="F52" s="19"/>
      <c r="G52" s="20"/>
    </row>
    <row r="53" spans="1:7" x14ac:dyDescent="0.25">
      <c r="A53" s="28" t="s">
        <v>59</v>
      </c>
      <c r="B53" s="19"/>
      <c r="C53" s="19"/>
      <c r="D53" s="19"/>
      <c r="E53" s="19"/>
      <c r="F53" s="19"/>
      <c r="G53" s="20"/>
    </row>
    <row r="54" spans="1:7" x14ac:dyDescent="0.25">
      <c r="A54" s="28" t="s">
        <v>62</v>
      </c>
      <c r="B54" s="19"/>
      <c r="C54" s="19"/>
      <c r="D54" s="19"/>
      <c r="E54" s="19"/>
      <c r="F54" s="19"/>
      <c r="G54" s="20"/>
    </row>
    <row r="55" spans="1:7" ht="14.4" thickBot="1" x14ac:dyDescent="0.3">
      <c r="A55" s="29" t="s">
        <v>65</v>
      </c>
      <c r="B55" s="21"/>
      <c r="C55" s="21"/>
      <c r="D55" s="21"/>
      <c r="E55" s="21"/>
      <c r="F55" s="21"/>
      <c r="G55" s="22"/>
    </row>
    <row r="56" spans="1:7" ht="14.4" thickBot="1" x14ac:dyDescent="0.3">
      <c r="B56" s="23"/>
      <c r="C56" s="23"/>
      <c r="D56" s="23"/>
      <c r="E56" s="23"/>
      <c r="F56" s="23"/>
      <c r="G56" s="23"/>
    </row>
    <row r="57" spans="1:7" x14ac:dyDescent="0.25">
      <c r="A57" s="3" t="s">
        <v>35</v>
      </c>
      <c r="B57" s="24"/>
      <c r="C57" s="24"/>
      <c r="D57" s="24"/>
      <c r="E57" s="24"/>
      <c r="F57" s="24"/>
      <c r="G57" s="25"/>
    </row>
    <row r="58" spans="1:7" ht="14.4" x14ac:dyDescent="0.3">
      <c r="A58" s="18"/>
      <c r="B58" s="26" t="s">
        <v>76</v>
      </c>
      <c r="C58" s="26" t="s">
        <v>77</v>
      </c>
      <c r="D58" s="26" t="s">
        <v>78</v>
      </c>
      <c r="E58" s="26" t="s">
        <v>79</v>
      </c>
      <c r="F58" s="26" t="s">
        <v>80</v>
      </c>
      <c r="G58" s="27" t="s">
        <v>81</v>
      </c>
    </row>
    <row r="59" spans="1:7" x14ac:dyDescent="0.25">
      <c r="A59" s="28" t="s">
        <v>57</v>
      </c>
      <c r="B59" s="19"/>
      <c r="C59" s="19"/>
      <c r="D59" s="19"/>
      <c r="E59" s="19"/>
      <c r="F59" s="19"/>
      <c r="G59" s="20"/>
    </row>
    <row r="60" spans="1:7" x14ac:dyDescent="0.25">
      <c r="A60" s="28" t="s">
        <v>61</v>
      </c>
      <c r="B60" s="19"/>
      <c r="C60" s="19"/>
      <c r="D60" s="19"/>
      <c r="E60" s="19"/>
      <c r="F60" s="19"/>
      <c r="G60" s="20"/>
    </row>
    <row r="61" spans="1:7" x14ac:dyDescent="0.25">
      <c r="A61" s="28" t="s">
        <v>63</v>
      </c>
      <c r="B61" s="19"/>
      <c r="C61" s="19"/>
      <c r="D61" s="19"/>
      <c r="E61" s="19"/>
      <c r="F61" s="19"/>
      <c r="G61" s="20"/>
    </row>
    <row r="62" spans="1:7" ht="14.4" thickBot="1" x14ac:dyDescent="0.3">
      <c r="A62" s="29" t="s">
        <v>66</v>
      </c>
      <c r="B62" s="21"/>
      <c r="C62" s="21"/>
      <c r="D62" s="21"/>
      <c r="E62" s="21"/>
      <c r="F62" s="21"/>
      <c r="G62" s="22"/>
    </row>
  </sheetData>
  <pageMargins left="0.70866141732283472" right="0.70866141732283472" top="0.78740157480314965" bottom="0.78740157480314965" header="0.31496062992125984" footer="0.31496062992125984"/>
  <pageSetup paperSize="9" scale="83" orientation="portrait" r:id="rId1"/>
  <headerFooter>
    <oddHeader>&amp;C&amp;"Arial,Standard"&amp;20Landesvielseitigkeitstest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4"/>
  <sheetViews>
    <sheetView view="pageLayout" topLeftCell="A16" zoomScaleNormal="100" workbookViewId="0">
      <selection activeCell="H11" sqref="H11"/>
    </sheetView>
  </sheetViews>
  <sheetFormatPr baseColWidth="10" defaultColWidth="11.44140625" defaultRowHeight="13.8" x14ac:dyDescent="0.25"/>
  <cols>
    <col min="1" max="6" width="12.109375" style="1" customWidth="1"/>
    <col min="7" max="7" width="14.109375" style="1" customWidth="1"/>
    <col min="8" max="16384" width="11.44140625" style="1"/>
  </cols>
  <sheetData>
    <row r="1" spans="1:7" ht="14.4" thickBot="1" x14ac:dyDescent="0.3">
      <c r="A1" s="2" t="s">
        <v>0</v>
      </c>
      <c r="B1" s="2" t="s">
        <v>1</v>
      </c>
      <c r="C1" s="2" t="s">
        <v>2</v>
      </c>
      <c r="D1" s="2" t="s">
        <v>6</v>
      </c>
      <c r="E1" s="2" t="s">
        <v>8</v>
      </c>
      <c r="F1" s="15"/>
      <c r="G1" s="15"/>
    </row>
    <row r="2" spans="1:7" ht="14.4" thickBot="1" x14ac:dyDescent="0.3">
      <c r="A2" s="13" t="s">
        <v>73</v>
      </c>
      <c r="B2" s="13" t="s">
        <v>74</v>
      </c>
      <c r="C2" s="32">
        <v>37622</v>
      </c>
      <c r="D2" s="13">
        <v>123456</v>
      </c>
      <c r="E2" s="16" t="s">
        <v>75</v>
      </c>
    </row>
    <row r="3" spans="1:7" ht="14.4" thickBot="1" x14ac:dyDescent="0.3"/>
    <row r="4" spans="1:7" x14ac:dyDescent="0.25">
      <c r="A4" s="3" t="s">
        <v>13</v>
      </c>
      <c r="B4" s="4"/>
      <c r="C4" s="4"/>
      <c r="D4" s="4"/>
      <c r="E4" s="4"/>
      <c r="F4" s="4"/>
      <c r="G4" s="5"/>
    </row>
    <row r="5" spans="1:7" ht="14.4" x14ac:dyDescent="0.3">
      <c r="A5" s="18"/>
      <c r="B5" s="26" t="s">
        <v>76</v>
      </c>
      <c r="C5" s="26" t="s">
        <v>77</v>
      </c>
      <c r="D5" s="26" t="s">
        <v>78</v>
      </c>
      <c r="E5" s="26" t="s">
        <v>79</v>
      </c>
      <c r="F5" s="26" t="s">
        <v>80</v>
      </c>
      <c r="G5" s="27" t="s">
        <v>81</v>
      </c>
    </row>
    <row r="6" spans="1:7" x14ac:dyDescent="0.25">
      <c r="A6" s="28" t="s">
        <v>13</v>
      </c>
      <c r="B6" s="19">
        <v>136.5</v>
      </c>
      <c r="C6" s="19">
        <v>143</v>
      </c>
      <c r="D6" s="19">
        <v>149.19999999999999</v>
      </c>
      <c r="E6" s="19">
        <v>157</v>
      </c>
      <c r="F6" s="19">
        <v>165</v>
      </c>
      <c r="G6" s="20"/>
    </row>
    <row r="7" spans="1:7" x14ac:dyDescent="0.25">
      <c r="A7" s="28" t="s">
        <v>91</v>
      </c>
      <c r="B7" s="19">
        <v>136.80000000000001</v>
      </c>
      <c r="C7" s="19">
        <v>142.9</v>
      </c>
      <c r="D7" s="19">
        <v>149.4</v>
      </c>
      <c r="E7" s="19">
        <v>155.5</v>
      </c>
      <c r="F7" s="19">
        <v>160.5</v>
      </c>
      <c r="G7" s="37"/>
    </row>
    <row r="8" spans="1:7" x14ac:dyDescent="0.25">
      <c r="A8" s="28" t="s">
        <v>92</v>
      </c>
      <c r="B8" s="19">
        <f>B7+6.1222</f>
        <v>142.9222</v>
      </c>
      <c r="C8" s="19">
        <f>C7+6.4108</f>
        <v>149.3108</v>
      </c>
      <c r="D8" s="19">
        <f>D7+7.1729</f>
        <v>156.5729</v>
      </c>
      <c r="E8" s="19">
        <f>E7+10.2377</f>
        <v>165.73769999999999</v>
      </c>
      <c r="F8" s="19">
        <f>F7+6.4541</f>
        <v>166.95410000000001</v>
      </c>
      <c r="G8" s="37"/>
    </row>
    <row r="9" spans="1:7" ht="14.4" thickBot="1" x14ac:dyDescent="0.3">
      <c r="A9" s="29" t="s">
        <v>93</v>
      </c>
      <c r="B9" s="35">
        <f>B7-6.122</f>
        <v>130.678</v>
      </c>
      <c r="C9" s="35">
        <f>C7-6.4108</f>
        <v>136.48920000000001</v>
      </c>
      <c r="D9" s="35">
        <f>D7-7.1729</f>
        <v>142.22710000000001</v>
      </c>
      <c r="E9" s="35">
        <f>E7-10.2377</f>
        <v>145.26230000000001</v>
      </c>
      <c r="F9" s="35">
        <f>F6-6.4541</f>
        <v>158.54589999999999</v>
      </c>
      <c r="G9" s="37"/>
    </row>
    <row r="10" spans="1:7" x14ac:dyDescent="0.25">
      <c r="A10" s="28" t="s">
        <v>94</v>
      </c>
      <c r="B10" s="19"/>
      <c r="C10" s="36">
        <f>1-B6/C6</f>
        <v>4.5454545454545414E-2</v>
      </c>
      <c r="D10" s="36">
        <f>1-C6/D6</f>
        <v>4.1554959785522705E-2</v>
      </c>
      <c r="E10" s="36">
        <f>1-D6/E6</f>
        <v>4.9681528662420482E-2</v>
      </c>
      <c r="F10" s="36">
        <f>1-E6/F6</f>
        <v>4.8484848484848464E-2</v>
      </c>
      <c r="G10" s="36"/>
    </row>
    <row r="11" spans="1:7" x14ac:dyDescent="0.25">
      <c r="A11" s="28" t="s">
        <v>95</v>
      </c>
      <c r="B11" s="19"/>
      <c r="C11" s="38">
        <v>3.5499999999999997E-2</v>
      </c>
      <c r="D11" s="38">
        <v>4.1799999999999997E-2</v>
      </c>
      <c r="E11" s="38">
        <v>4.0399999999999998E-2</v>
      </c>
      <c r="F11" s="38">
        <v>3.9800000000000002E-2</v>
      </c>
      <c r="G11" s="39">
        <v>3.2500000000000001E-2</v>
      </c>
    </row>
    <row r="12" spans="1:7" x14ac:dyDescent="0.25">
      <c r="A12" s="28" t="s">
        <v>96</v>
      </c>
      <c r="B12" s="19"/>
      <c r="C12" s="38">
        <f>C11+0.0138944</f>
        <v>4.9394399999999998E-2</v>
      </c>
      <c r="D12" s="38">
        <f>D11+0.0167357</f>
        <v>5.8535699999999996E-2</v>
      </c>
      <c r="E12" s="38">
        <f>E11+0.014999</f>
        <v>5.5398999999999997E-2</v>
      </c>
      <c r="F12" s="38">
        <f>F11+0.0180758</f>
        <v>5.7875800000000005E-2</v>
      </c>
      <c r="G12" s="39">
        <f>G11+0.0140052</f>
        <v>4.6505200000000003E-2</v>
      </c>
    </row>
    <row r="13" spans="1:7" ht="14.4" thickBot="1" x14ac:dyDescent="0.3">
      <c r="A13" s="29" t="s">
        <v>97</v>
      </c>
      <c r="B13" s="35"/>
      <c r="C13" s="38">
        <f>C11-0.0138944</f>
        <v>2.1605599999999996E-2</v>
      </c>
      <c r="D13" s="38">
        <f>D11-0.01674</f>
        <v>2.5059999999999995E-2</v>
      </c>
      <c r="E13" s="38">
        <f>E11-0.014999</f>
        <v>2.5401E-2</v>
      </c>
      <c r="F13" s="38">
        <f>F11-0.0180758</f>
        <v>2.1724200000000003E-2</v>
      </c>
      <c r="G13" s="39">
        <f>G11-0.0140052</f>
        <v>1.8494799999999999E-2</v>
      </c>
    </row>
    <row r="14" spans="1:7" ht="14.4" thickBot="1" x14ac:dyDescent="0.3">
      <c r="B14" s="23"/>
      <c r="C14" s="23"/>
      <c r="D14" s="23"/>
      <c r="E14" s="23"/>
      <c r="F14" s="23"/>
      <c r="G14" s="23"/>
    </row>
    <row r="15" spans="1:7" x14ac:dyDescent="0.25">
      <c r="A15" s="3" t="s">
        <v>98</v>
      </c>
      <c r="B15" s="24"/>
      <c r="C15" s="24"/>
      <c r="D15" s="24"/>
      <c r="E15" s="24"/>
      <c r="F15" s="24"/>
      <c r="G15" s="25"/>
    </row>
    <row r="16" spans="1:7" ht="14.4" x14ac:dyDescent="0.3">
      <c r="A16" s="18"/>
      <c r="B16" s="26" t="s">
        <v>76</v>
      </c>
      <c r="C16" s="26" t="s">
        <v>77</v>
      </c>
      <c r="D16" s="26" t="s">
        <v>78</v>
      </c>
      <c r="E16" s="26" t="s">
        <v>79</v>
      </c>
      <c r="F16" s="26" t="s">
        <v>80</v>
      </c>
      <c r="G16" s="27" t="s">
        <v>81</v>
      </c>
    </row>
    <row r="17" spans="1:7" x14ac:dyDescent="0.25">
      <c r="A17" s="30"/>
      <c r="B17" s="19"/>
      <c r="C17" s="19"/>
      <c r="D17" s="19"/>
      <c r="E17" s="19"/>
      <c r="F17" s="19"/>
      <c r="G17" s="20"/>
    </row>
    <row r="18" spans="1:7" x14ac:dyDescent="0.25">
      <c r="A18" s="30"/>
      <c r="B18" s="19"/>
      <c r="C18" s="19"/>
      <c r="D18" s="19"/>
      <c r="E18" s="19"/>
      <c r="F18" s="19"/>
      <c r="G18" s="20"/>
    </row>
    <row r="19" spans="1:7" x14ac:dyDescent="0.25">
      <c r="A19" s="30"/>
      <c r="B19" s="19"/>
      <c r="C19" s="19"/>
      <c r="D19" s="19"/>
      <c r="E19" s="19"/>
      <c r="F19" s="19"/>
      <c r="G19" s="20"/>
    </row>
    <row r="20" spans="1:7" x14ac:dyDescent="0.25">
      <c r="A20" s="1" t="s">
        <v>99</v>
      </c>
      <c r="B20" s="23"/>
      <c r="C20" s="23"/>
      <c r="D20" s="23"/>
      <c r="E20" s="23"/>
      <c r="F20" s="23"/>
      <c r="G20" s="23"/>
    </row>
    <row r="21" spans="1:7" ht="14.4" thickBot="1" x14ac:dyDescent="0.3">
      <c r="B21" s="23"/>
      <c r="C21" s="23"/>
      <c r="D21" s="23"/>
      <c r="E21" s="23"/>
      <c r="F21" s="23"/>
      <c r="G21" s="23"/>
    </row>
    <row r="22" spans="1:7" x14ac:dyDescent="0.25">
      <c r="A22" s="3" t="s">
        <v>83</v>
      </c>
      <c r="B22" s="24"/>
      <c r="C22" s="24"/>
      <c r="D22" s="24"/>
      <c r="E22" s="24"/>
      <c r="F22" s="24"/>
      <c r="G22" s="25"/>
    </row>
    <row r="23" spans="1:7" ht="14.4" x14ac:dyDescent="0.3">
      <c r="A23" s="18"/>
      <c r="B23" s="26" t="s">
        <v>76</v>
      </c>
      <c r="C23" s="26" t="s">
        <v>77</v>
      </c>
      <c r="D23" s="26" t="s">
        <v>78</v>
      </c>
      <c r="E23" s="26" t="s">
        <v>79</v>
      </c>
      <c r="F23" s="26" t="s">
        <v>80</v>
      </c>
      <c r="G23" s="27" t="s">
        <v>81</v>
      </c>
    </row>
    <row r="24" spans="1:7" x14ac:dyDescent="0.25">
      <c r="A24" s="28" t="s">
        <v>100</v>
      </c>
      <c r="B24" s="19">
        <v>0.98</v>
      </c>
      <c r="C24" s="19">
        <v>0.99</v>
      </c>
      <c r="D24" s="19">
        <v>1</v>
      </c>
      <c r="E24" s="19">
        <v>1.01</v>
      </c>
      <c r="F24" s="19">
        <v>1.02</v>
      </c>
      <c r="G24" s="20">
        <v>1.02</v>
      </c>
    </row>
    <row r="25" spans="1:7" x14ac:dyDescent="0.25">
      <c r="A25" s="30" t="s">
        <v>101</v>
      </c>
      <c r="B25" s="19">
        <v>0.97499999999999998</v>
      </c>
      <c r="C25" s="19">
        <v>0.98699999999999999</v>
      </c>
      <c r="D25" s="19">
        <v>0.99299999999999999</v>
      </c>
      <c r="E25" s="19">
        <v>1.002</v>
      </c>
      <c r="F25" s="19">
        <v>1.0029999999999999</v>
      </c>
      <c r="G25" s="20">
        <v>1.0149999999999999</v>
      </c>
    </row>
    <row r="26" spans="1:7" x14ac:dyDescent="0.25">
      <c r="A26" s="28"/>
      <c r="B26" s="19">
        <v>0.98399999999999999</v>
      </c>
      <c r="C26" s="19">
        <v>0.997</v>
      </c>
      <c r="D26" s="19">
        <v>1.004</v>
      </c>
      <c r="E26" s="19">
        <v>1.018</v>
      </c>
      <c r="F26" s="19">
        <v>1.024</v>
      </c>
      <c r="G26" s="20">
        <v>1.0229999999999999</v>
      </c>
    </row>
    <row r="27" spans="1:7" x14ac:dyDescent="0.25">
      <c r="A27" s="1" t="s">
        <v>102</v>
      </c>
      <c r="B27" s="23"/>
      <c r="C27" s="23"/>
      <c r="D27" s="23"/>
      <c r="E27" s="23"/>
      <c r="F27" s="23"/>
      <c r="G27" s="23"/>
    </row>
    <row r="28" spans="1:7" ht="14.4" thickBot="1" x14ac:dyDescent="0.3">
      <c r="B28" s="23"/>
      <c r="C28" s="23"/>
      <c r="D28" s="23"/>
      <c r="E28" s="23"/>
      <c r="F28" s="23"/>
      <c r="G28" s="23"/>
    </row>
    <row r="29" spans="1:7" x14ac:dyDescent="0.25">
      <c r="A29" s="3" t="s">
        <v>82</v>
      </c>
      <c r="B29" s="24"/>
      <c r="C29" s="24"/>
      <c r="D29" s="24"/>
      <c r="E29" s="24"/>
      <c r="F29" s="24"/>
      <c r="G29" s="25"/>
    </row>
    <row r="30" spans="1:7" ht="14.4" x14ac:dyDescent="0.3">
      <c r="A30" s="18"/>
      <c r="B30" s="26" t="s">
        <v>76</v>
      </c>
      <c r="C30" s="26" t="s">
        <v>77</v>
      </c>
      <c r="D30" s="26" t="s">
        <v>78</v>
      </c>
      <c r="E30" s="26" t="s">
        <v>79</v>
      </c>
      <c r="F30" s="26" t="s">
        <v>80</v>
      </c>
      <c r="G30" s="27" t="s">
        <v>81</v>
      </c>
    </row>
    <row r="31" spans="1:7" x14ac:dyDescent="0.25">
      <c r="A31" s="28" t="s">
        <v>100</v>
      </c>
      <c r="B31" s="19"/>
      <c r="C31" s="19"/>
      <c r="D31" s="19"/>
      <c r="E31" s="19"/>
      <c r="F31" s="19"/>
      <c r="G31" s="20"/>
    </row>
    <row r="32" spans="1:7" x14ac:dyDescent="0.25">
      <c r="A32" s="28" t="s">
        <v>103</v>
      </c>
      <c r="B32" s="19"/>
      <c r="C32" s="19"/>
      <c r="D32" s="19"/>
      <c r="E32" s="19"/>
      <c r="F32" s="19"/>
      <c r="G32" s="20"/>
    </row>
    <row r="33" spans="1:7" x14ac:dyDescent="0.25">
      <c r="A33" s="28" t="s">
        <v>104</v>
      </c>
      <c r="B33" s="19"/>
      <c r="C33" s="19"/>
      <c r="D33" s="19"/>
      <c r="E33" s="19"/>
      <c r="F33" s="19"/>
      <c r="G33" s="20"/>
    </row>
    <row r="34" spans="1:7" x14ac:dyDescent="0.25">
      <c r="B34" s="23"/>
      <c r="C34" s="23"/>
      <c r="D34" s="23"/>
      <c r="E34" s="23"/>
      <c r="F34" s="23"/>
      <c r="G34" s="23"/>
    </row>
  </sheetData>
  <pageMargins left="0.70866141732283472" right="0.70866141732283472" top="0.78740157480314965" bottom="0.78740157480314965" header="0.31496062992125984" footer="0.31496062992125984"/>
  <pageSetup paperSize="9" scale="65" orientation="portrait" r:id="rId1"/>
  <headerFooter>
    <oddHeader>&amp;C&amp;"Arial,Standard"&amp;20Landesvielseitigkeitstest (Referenzwerte)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workbookViewId="0">
      <selection activeCell="E25" sqref="E25"/>
    </sheetView>
  </sheetViews>
  <sheetFormatPr baseColWidth="10" defaultColWidth="11.44140625" defaultRowHeight="14.4" x14ac:dyDescent="0.3"/>
  <cols>
    <col min="4" max="4" width="13.6640625" customWidth="1"/>
    <col min="7" max="7" width="30" customWidth="1"/>
    <col min="9" max="9" width="20.109375" customWidth="1"/>
    <col min="10" max="10" width="20.33203125" customWidth="1"/>
    <col min="11" max="11" width="20.6640625" customWidth="1"/>
    <col min="12" max="12" width="21.44140625" customWidth="1"/>
    <col min="13" max="13" width="26.44140625" customWidth="1"/>
  </cols>
  <sheetData>
    <row r="1" spans="1:13" ht="30" customHeight="1" thickBot="1" x14ac:dyDescent="0.35">
      <c r="A1" s="47" t="s">
        <v>0</v>
      </c>
      <c r="B1" s="48" t="s">
        <v>1</v>
      </c>
      <c r="C1" s="48" t="s">
        <v>6</v>
      </c>
      <c r="D1" s="48" t="s">
        <v>105</v>
      </c>
      <c r="E1" s="48" t="s">
        <v>7</v>
      </c>
      <c r="F1" s="48" t="s">
        <v>8</v>
      </c>
      <c r="G1" s="48" t="s">
        <v>9</v>
      </c>
      <c r="H1" s="48" t="s">
        <v>10</v>
      </c>
      <c r="I1" s="48" t="s">
        <v>67</v>
      </c>
      <c r="J1" s="48" t="s">
        <v>106</v>
      </c>
      <c r="K1" s="49" t="s">
        <v>107</v>
      </c>
      <c r="L1" s="49" t="s">
        <v>70</v>
      </c>
      <c r="M1" s="50" t="s">
        <v>108</v>
      </c>
    </row>
    <row r="2" spans="1:13" x14ac:dyDescent="0.3">
      <c r="A2" s="46"/>
      <c r="B2" s="46"/>
      <c r="C2" s="46"/>
      <c r="D2" s="46"/>
      <c r="E2" s="46"/>
      <c r="F2" s="46"/>
      <c r="G2" s="46"/>
      <c r="H2" s="46"/>
      <c r="I2" s="46"/>
      <c r="J2" s="46"/>
      <c r="K2" s="46"/>
      <c r="L2" s="46"/>
      <c r="M2" s="46"/>
    </row>
    <row r="3" spans="1:13" x14ac:dyDescent="0.3">
      <c r="A3" s="45"/>
      <c r="B3" s="45"/>
      <c r="C3" s="45"/>
      <c r="D3" s="45"/>
      <c r="E3" s="45"/>
      <c r="F3" s="45"/>
      <c r="G3" s="45"/>
      <c r="H3" s="45"/>
      <c r="I3" s="45"/>
      <c r="J3" s="45"/>
      <c r="K3" s="45"/>
      <c r="L3" s="45"/>
      <c r="M3" s="45"/>
    </row>
    <row r="4" spans="1:13" x14ac:dyDescent="0.3">
      <c r="A4" s="45"/>
      <c r="B4" s="45"/>
      <c r="C4" s="45"/>
      <c r="D4" s="45"/>
      <c r="E4" s="45"/>
      <c r="F4" s="45"/>
      <c r="G4" s="45"/>
      <c r="H4" s="45"/>
      <c r="I4" s="45"/>
      <c r="J4" s="45"/>
      <c r="K4" s="45"/>
      <c r="L4" s="45"/>
      <c r="M4" s="45"/>
    </row>
    <row r="5" spans="1:13" x14ac:dyDescent="0.3">
      <c r="A5" s="45"/>
      <c r="B5" s="45"/>
      <c r="C5" s="45"/>
      <c r="D5" s="45"/>
      <c r="E5" s="45"/>
      <c r="F5" s="45"/>
      <c r="G5" s="45"/>
      <c r="H5" s="45"/>
      <c r="I5" s="45"/>
      <c r="J5" s="45"/>
      <c r="K5" s="45"/>
      <c r="L5" s="45"/>
      <c r="M5" s="45"/>
    </row>
    <row r="6" spans="1:13" x14ac:dyDescent="0.3">
      <c r="A6" s="45"/>
      <c r="B6" s="45"/>
      <c r="C6" s="45"/>
      <c r="D6" s="45"/>
      <c r="E6" s="45"/>
      <c r="F6" s="45"/>
      <c r="G6" s="45"/>
      <c r="H6" s="45"/>
      <c r="I6" s="45"/>
      <c r="J6" s="45"/>
      <c r="K6" s="45"/>
      <c r="L6" s="45"/>
      <c r="M6" s="45"/>
    </row>
    <row r="7" spans="1:13" x14ac:dyDescent="0.3">
      <c r="A7" s="45"/>
      <c r="B7" s="45"/>
      <c r="C7" s="45"/>
      <c r="D7" s="45"/>
      <c r="E7" s="45"/>
      <c r="F7" s="45"/>
      <c r="G7" s="45"/>
      <c r="H7" s="45"/>
      <c r="I7" s="45"/>
      <c r="J7" s="45"/>
      <c r="K7" s="45"/>
      <c r="L7" s="45"/>
      <c r="M7" s="45"/>
    </row>
    <row r="8" spans="1:13" x14ac:dyDescent="0.3">
      <c r="A8" s="45"/>
      <c r="B8" s="45"/>
      <c r="C8" s="45"/>
      <c r="D8" s="45"/>
      <c r="E8" s="45"/>
      <c r="F8" s="45"/>
      <c r="G8" s="45"/>
      <c r="H8" s="45"/>
      <c r="I8" s="45"/>
      <c r="J8" s="45"/>
      <c r="K8" s="45"/>
      <c r="L8" s="45"/>
      <c r="M8" s="45"/>
    </row>
    <row r="9" spans="1:13" x14ac:dyDescent="0.3">
      <c r="A9" s="45"/>
      <c r="B9" s="45"/>
      <c r="C9" s="45"/>
      <c r="D9" s="45"/>
      <c r="E9" s="45"/>
      <c r="F9" s="45"/>
      <c r="G9" s="45"/>
      <c r="H9" s="45"/>
      <c r="I9" s="45"/>
      <c r="J9" s="45"/>
      <c r="K9" s="45"/>
      <c r="L9" s="45"/>
      <c r="M9" s="45"/>
    </row>
    <row r="10" spans="1:13" x14ac:dyDescent="0.3">
      <c r="A10" s="45"/>
      <c r="B10" s="45"/>
      <c r="C10" s="45"/>
      <c r="D10" s="45"/>
      <c r="E10" s="45"/>
      <c r="F10" s="45"/>
      <c r="G10" s="45"/>
      <c r="H10" s="45"/>
      <c r="I10" s="45"/>
      <c r="J10" s="45"/>
      <c r="K10" s="45"/>
      <c r="L10" s="45"/>
      <c r="M10" s="45"/>
    </row>
    <row r="11" spans="1:13" x14ac:dyDescent="0.3">
      <c r="A11" s="45"/>
      <c r="B11" s="45"/>
      <c r="C11" s="45"/>
      <c r="D11" s="45"/>
      <c r="E11" s="45"/>
      <c r="F11" s="45"/>
      <c r="G11" s="45"/>
      <c r="H11" s="45"/>
      <c r="I11" s="45"/>
      <c r="J11" s="45"/>
      <c r="K11" s="45"/>
      <c r="L11" s="45"/>
      <c r="M11" s="45"/>
    </row>
    <row r="12" spans="1:13" x14ac:dyDescent="0.3">
      <c r="A12" s="45"/>
      <c r="B12" s="45"/>
      <c r="C12" s="45"/>
      <c r="D12" s="45"/>
      <c r="E12" s="45"/>
      <c r="F12" s="45"/>
      <c r="G12" s="45"/>
      <c r="H12" s="45"/>
      <c r="I12" s="45"/>
      <c r="J12" s="45"/>
      <c r="K12" s="45"/>
      <c r="L12" s="45"/>
      <c r="M12" s="45"/>
    </row>
    <row r="13" spans="1:13" x14ac:dyDescent="0.3">
      <c r="A13" s="45"/>
      <c r="B13" s="45"/>
      <c r="C13" s="45"/>
      <c r="D13" s="45"/>
      <c r="E13" s="45"/>
      <c r="F13" s="45"/>
      <c r="G13" s="45"/>
      <c r="H13" s="45"/>
      <c r="I13" s="45"/>
      <c r="J13" s="45"/>
      <c r="K13" s="45"/>
      <c r="L13" s="45"/>
      <c r="M13" s="45"/>
    </row>
    <row r="14" spans="1:13" x14ac:dyDescent="0.3">
      <c r="A14" s="45"/>
      <c r="B14" s="45"/>
      <c r="C14" s="45"/>
      <c r="D14" s="45"/>
      <c r="E14" s="45"/>
      <c r="F14" s="45"/>
      <c r="G14" s="45"/>
      <c r="H14" s="45"/>
      <c r="I14" s="45"/>
      <c r="J14" s="45"/>
      <c r="K14" s="45"/>
      <c r="L14" s="45"/>
      <c r="M14" s="45"/>
    </row>
    <row r="15" spans="1:13" x14ac:dyDescent="0.3">
      <c r="A15" s="45"/>
      <c r="B15" s="45"/>
      <c r="C15" s="45"/>
      <c r="D15" s="45"/>
      <c r="E15" s="45"/>
      <c r="F15" s="45"/>
      <c r="G15" s="45"/>
      <c r="H15" s="45"/>
      <c r="I15" s="45"/>
      <c r="J15" s="45"/>
      <c r="K15" s="45"/>
      <c r="L15" s="45"/>
      <c r="M15" s="45"/>
    </row>
    <row r="16" spans="1:13" x14ac:dyDescent="0.3">
      <c r="A16" s="45"/>
      <c r="B16" s="45"/>
      <c r="C16" s="45"/>
      <c r="D16" s="45"/>
      <c r="E16" s="45"/>
      <c r="F16" s="45"/>
      <c r="G16" s="45"/>
      <c r="H16" s="45"/>
      <c r="I16" s="45"/>
      <c r="J16" s="45"/>
      <c r="K16" s="45"/>
      <c r="L16" s="45"/>
      <c r="M16" s="45"/>
    </row>
    <row r="17" spans="1:13" x14ac:dyDescent="0.3">
      <c r="A17" s="45"/>
      <c r="B17" s="45"/>
      <c r="C17" s="45"/>
      <c r="D17" s="45"/>
      <c r="E17" s="45"/>
      <c r="F17" s="45"/>
      <c r="G17" s="45"/>
      <c r="H17" s="45"/>
      <c r="I17" s="45"/>
      <c r="J17" s="45"/>
      <c r="K17" s="45"/>
      <c r="L17" s="45"/>
      <c r="M17" s="45"/>
    </row>
    <row r="18" spans="1:13" x14ac:dyDescent="0.3">
      <c r="A18" s="45"/>
      <c r="B18" s="45"/>
      <c r="C18" s="45"/>
      <c r="D18" s="45"/>
      <c r="E18" s="45"/>
      <c r="F18" s="45"/>
      <c r="G18" s="45"/>
      <c r="H18" s="45"/>
      <c r="I18" s="45"/>
      <c r="J18" s="45"/>
      <c r="K18" s="45"/>
      <c r="L18" s="45"/>
      <c r="M18" s="45"/>
    </row>
    <row r="19" spans="1:13" x14ac:dyDescent="0.3">
      <c r="A19" s="45"/>
      <c r="B19" s="45"/>
      <c r="C19" s="45"/>
      <c r="D19" s="45"/>
      <c r="E19" s="45"/>
      <c r="F19" s="45"/>
      <c r="G19" s="45"/>
      <c r="H19" s="45"/>
      <c r="I19" s="45"/>
      <c r="J19" s="45"/>
      <c r="K19" s="45"/>
      <c r="L19" s="45"/>
      <c r="M19" s="45"/>
    </row>
    <row r="20" spans="1:13" x14ac:dyDescent="0.3">
      <c r="A20" s="45"/>
      <c r="B20" s="45"/>
      <c r="C20" s="45"/>
      <c r="D20" s="45"/>
      <c r="E20" s="45"/>
      <c r="F20" s="45"/>
      <c r="G20" s="45"/>
      <c r="H20" s="45"/>
      <c r="I20" s="45"/>
      <c r="J20" s="45"/>
      <c r="K20" s="45"/>
      <c r="L20" s="45"/>
      <c r="M20" s="45"/>
    </row>
    <row r="21" spans="1:13" x14ac:dyDescent="0.3">
      <c r="A21" s="45"/>
      <c r="B21" s="45"/>
      <c r="C21" s="45"/>
      <c r="D21" s="45"/>
      <c r="E21" s="45"/>
      <c r="F21" s="45"/>
      <c r="G21" s="45"/>
      <c r="H21" s="45"/>
      <c r="I21" s="45"/>
      <c r="J21" s="45"/>
      <c r="K21" s="45"/>
      <c r="L21" s="45"/>
      <c r="M21" s="45"/>
    </row>
    <row r="22" spans="1:13" x14ac:dyDescent="0.3">
      <c r="A22" s="45"/>
      <c r="B22" s="45"/>
      <c r="C22" s="45"/>
      <c r="D22" s="45"/>
      <c r="E22" s="45"/>
      <c r="F22" s="45"/>
      <c r="G22" s="45"/>
      <c r="H22" s="45"/>
      <c r="I22" s="45"/>
      <c r="J22" s="45"/>
      <c r="K22" s="45"/>
      <c r="L22" s="45"/>
      <c r="M22" s="45"/>
    </row>
    <row r="23" spans="1:13" x14ac:dyDescent="0.3">
      <c r="A23" s="45"/>
      <c r="B23" s="45"/>
      <c r="C23" s="45"/>
      <c r="D23" s="45"/>
      <c r="E23" s="45"/>
      <c r="F23" s="45"/>
      <c r="G23" s="45"/>
      <c r="H23" s="45"/>
      <c r="I23" s="45"/>
      <c r="J23" s="45"/>
      <c r="K23" s="45"/>
      <c r="L23" s="45"/>
      <c r="M23" s="45"/>
    </row>
    <row r="24" spans="1:13" x14ac:dyDescent="0.3">
      <c r="A24" s="45"/>
      <c r="B24" s="45"/>
      <c r="C24" s="45"/>
      <c r="D24" s="45"/>
      <c r="E24" s="45"/>
      <c r="F24" s="45"/>
      <c r="G24" s="45"/>
      <c r="H24" s="45"/>
      <c r="I24" s="45"/>
      <c r="J24" s="45"/>
      <c r="K24" s="45"/>
      <c r="L24" s="45"/>
      <c r="M24" s="45"/>
    </row>
    <row r="25" spans="1:13" x14ac:dyDescent="0.3">
      <c r="A25" s="45"/>
      <c r="B25" s="45"/>
      <c r="C25" s="45"/>
      <c r="D25" s="45"/>
      <c r="E25" s="45"/>
      <c r="F25" s="45"/>
      <c r="G25" s="45"/>
      <c r="H25" s="45"/>
      <c r="I25" s="45"/>
      <c r="J25" s="45"/>
      <c r="K25" s="45"/>
      <c r="L25" s="45"/>
      <c r="M25" s="45"/>
    </row>
    <row r="26" spans="1:13" x14ac:dyDescent="0.3">
      <c r="A26" s="45"/>
      <c r="B26" s="45"/>
      <c r="C26" s="45"/>
      <c r="D26" s="45"/>
      <c r="E26" s="45"/>
      <c r="F26" s="45"/>
      <c r="G26" s="45"/>
      <c r="H26" s="45"/>
      <c r="I26" s="45"/>
      <c r="J26" s="45"/>
      <c r="K26" s="45"/>
      <c r="L26" s="45"/>
      <c r="M26" s="45"/>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5"/>
  <sheetViews>
    <sheetView tabSelected="1" zoomScaleNormal="100" workbookViewId="0">
      <selection activeCell="F24" sqref="F24"/>
    </sheetView>
  </sheetViews>
  <sheetFormatPr baseColWidth="10" defaultColWidth="11.44140625" defaultRowHeight="13.8" x14ac:dyDescent="0.25"/>
  <cols>
    <col min="1" max="1" width="15.44140625" style="1" customWidth="1"/>
    <col min="2" max="2" width="13" style="1" customWidth="1"/>
    <col min="3" max="5" width="14.88671875" style="1" customWidth="1"/>
    <col min="6" max="6" width="11.44140625" style="1"/>
    <col min="7" max="7" width="14.109375" style="1" customWidth="1"/>
    <col min="8" max="16384" width="11.44140625" style="1"/>
  </cols>
  <sheetData>
    <row r="1" spans="1:7" ht="14.4" thickBot="1" x14ac:dyDescent="0.3">
      <c r="A1" s="2" t="s">
        <v>0</v>
      </c>
      <c r="B1" s="2" t="s">
        <v>1</v>
      </c>
      <c r="C1" s="2" t="s">
        <v>2</v>
      </c>
      <c r="D1" s="15" t="s">
        <v>109</v>
      </c>
      <c r="E1" s="2" t="s">
        <v>3</v>
      </c>
      <c r="F1" s="2" t="s">
        <v>4</v>
      </c>
      <c r="G1" s="2" t="s">
        <v>5</v>
      </c>
    </row>
    <row r="2" spans="1:7" ht="14.4" thickBot="1" x14ac:dyDescent="0.3">
      <c r="A2" s="13"/>
      <c r="B2" s="13"/>
      <c r="C2" s="59"/>
      <c r="D2" s="59"/>
      <c r="E2" s="14"/>
      <c r="F2" s="14"/>
      <c r="G2" s="14"/>
    </row>
    <row r="3" spans="1:7" ht="14.4" thickBot="1" x14ac:dyDescent="0.3">
      <c r="A3" s="2" t="s">
        <v>6</v>
      </c>
      <c r="B3" s="2" t="s">
        <v>7</v>
      </c>
      <c r="C3" s="2" t="s">
        <v>8</v>
      </c>
      <c r="D3" s="2" t="s">
        <v>9</v>
      </c>
      <c r="F3" s="2" t="s">
        <v>10</v>
      </c>
      <c r="G3" s="2" t="s">
        <v>11</v>
      </c>
    </row>
    <row r="4" spans="1:7" ht="14.4" thickBot="1" x14ac:dyDescent="0.3">
      <c r="A4" s="13"/>
      <c r="B4" s="13"/>
      <c r="C4" s="13"/>
      <c r="D4" s="60"/>
      <c r="E4" s="61"/>
      <c r="F4" s="13"/>
      <c r="G4" s="14"/>
    </row>
    <row r="5" spans="1:7" ht="14.4" thickBot="1" x14ac:dyDescent="0.3"/>
    <row r="6" spans="1:7" x14ac:dyDescent="0.25">
      <c r="A6" s="3" t="s">
        <v>12</v>
      </c>
      <c r="B6" s="4"/>
      <c r="C6" s="4"/>
      <c r="D6" s="5"/>
      <c r="E6" s="43"/>
    </row>
    <row r="7" spans="1:7" ht="14.4" thickBot="1" x14ac:dyDescent="0.3">
      <c r="A7" s="6"/>
      <c r="D7" s="7"/>
    </row>
    <row r="8" spans="1:7" ht="14.4" thickBot="1" x14ac:dyDescent="0.3">
      <c r="A8" s="11" t="s">
        <v>13</v>
      </c>
      <c r="C8" s="14"/>
      <c r="D8" s="7" t="s">
        <v>14</v>
      </c>
    </row>
    <row r="9" spans="1:7" ht="14.4" thickBot="1" x14ac:dyDescent="0.3">
      <c r="A9" s="11" t="s">
        <v>15</v>
      </c>
      <c r="C9" s="14"/>
      <c r="D9" s="7" t="s">
        <v>16</v>
      </c>
    </row>
    <row r="10" spans="1:7" ht="14.4" thickBot="1" x14ac:dyDescent="0.3">
      <c r="A10" s="11" t="s">
        <v>17</v>
      </c>
      <c r="C10" s="14"/>
      <c r="D10" s="7" t="s">
        <v>14</v>
      </c>
    </row>
    <row r="11" spans="1:7" ht="14.4" thickBot="1" x14ac:dyDescent="0.3">
      <c r="A11" s="11" t="s">
        <v>18</v>
      </c>
      <c r="C11" s="14"/>
      <c r="D11" s="7" t="s">
        <v>14</v>
      </c>
    </row>
    <row r="12" spans="1:7" ht="15" customHeight="1" x14ac:dyDescent="0.25">
      <c r="A12" s="11" t="s">
        <v>19</v>
      </c>
      <c r="B12" s="62"/>
      <c r="C12" s="63"/>
      <c r="D12" s="64"/>
      <c r="E12" s="44"/>
      <c r="F12" s="44"/>
      <c r="G12" s="44"/>
    </row>
    <row r="13" spans="1:7" ht="21.75" customHeight="1" thickBot="1" x14ac:dyDescent="0.3">
      <c r="A13" s="8"/>
      <c r="B13" s="68"/>
      <c r="C13" s="69"/>
      <c r="D13" s="70"/>
      <c r="E13" s="44"/>
      <c r="F13" s="44"/>
      <c r="G13" s="44"/>
    </row>
    <row r="14" spans="1:7" ht="14.4" thickBot="1" x14ac:dyDescent="0.3"/>
    <row r="15" spans="1:7" x14ac:dyDescent="0.25">
      <c r="A15" s="3" t="s">
        <v>21</v>
      </c>
      <c r="B15" s="4"/>
      <c r="C15" s="4"/>
      <c r="D15" s="4"/>
      <c r="E15" s="4"/>
      <c r="F15" s="25" t="s">
        <v>22</v>
      </c>
    </row>
    <row r="16" spans="1:7" ht="14.4" thickBot="1" x14ac:dyDescent="0.3">
      <c r="A16" s="6"/>
      <c r="B16" s="41" t="s">
        <v>24</v>
      </c>
      <c r="C16" s="41" t="s">
        <v>25</v>
      </c>
      <c r="D16" s="41" t="s">
        <v>26</v>
      </c>
      <c r="E16" s="41" t="s">
        <v>27</v>
      </c>
      <c r="F16" s="42" t="s">
        <v>28</v>
      </c>
    </row>
    <row r="17" spans="1:7" ht="14.4" thickBot="1" x14ac:dyDescent="0.3">
      <c r="A17" s="11" t="s">
        <v>30</v>
      </c>
      <c r="B17" s="14"/>
      <c r="C17" s="14"/>
      <c r="D17" s="14"/>
      <c r="E17" s="14"/>
      <c r="F17" s="14"/>
    </row>
    <row r="18" spans="1:7" ht="14.4" thickBot="1" x14ac:dyDescent="0.3">
      <c r="A18" s="11" t="s">
        <v>31</v>
      </c>
      <c r="B18" s="14"/>
      <c r="C18" s="14"/>
      <c r="D18" s="14"/>
      <c r="E18" s="14"/>
      <c r="F18" s="14"/>
    </row>
    <row r="19" spans="1:7" ht="14.4" thickBot="1" x14ac:dyDescent="0.3">
      <c r="A19" s="11" t="s">
        <v>32</v>
      </c>
      <c r="B19" s="14"/>
      <c r="C19" s="14"/>
      <c r="D19" s="14"/>
      <c r="E19" s="14"/>
      <c r="F19" s="14"/>
    </row>
    <row r="20" spans="1:7" ht="14.4" thickBot="1" x14ac:dyDescent="0.3">
      <c r="A20" s="12" t="s">
        <v>33</v>
      </c>
      <c r="B20" s="14"/>
      <c r="C20" s="14"/>
      <c r="D20" s="14"/>
      <c r="E20" s="14"/>
      <c r="F20" s="14"/>
    </row>
    <row r="21" spans="1:7" x14ac:dyDescent="0.25">
      <c r="A21" s="40" t="s">
        <v>34</v>
      </c>
    </row>
    <row r="22" spans="1:7" ht="14.4" thickBot="1" x14ac:dyDescent="0.3">
      <c r="A22" s="40"/>
    </row>
    <row r="23" spans="1:7" x14ac:dyDescent="0.25">
      <c r="A23" s="3" t="s">
        <v>35</v>
      </c>
      <c r="B23" s="4"/>
      <c r="C23" s="5"/>
      <c r="E23" s="3" t="s">
        <v>36</v>
      </c>
      <c r="F23" s="4"/>
      <c r="G23" s="5"/>
    </row>
    <row r="24" spans="1:7" ht="14.4" thickBot="1" x14ac:dyDescent="0.3">
      <c r="A24" s="6"/>
      <c r="C24" s="7" t="s">
        <v>37</v>
      </c>
      <c r="E24" s="6"/>
      <c r="G24" s="7" t="s">
        <v>37</v>
      </c>
    </row>
    <row r="25" spans="1:7" ht="14.4" thickBot="1" x14ac:dyDescent="0.3">
      <c r="A25" s="11" t="s">
        <v>38</v>
      </c>
      <c r="C25" s="14"/>
      <c r="E25" s="11" t="s">
        <v>39</v>
      </c>
      <c r="G25" s="14"/>
    </row>
    <row r="26" spans="1:7" ht="14.4" thickBot="1" x14ac:dyDescent="0.3">
      <c r="A26" s="11" t="s">
        <v>40</v>
      </c>
      <c r="C26" s="14"/>
      <c r="E26" s="11" t="s">
        <v>41</v>
      </c>
      <c r="G26" s="14"/>
    </row>
    <row r="27" spans="1:7" ht="14.4" thickBot="1" x14ac:dyDescent="0.3">
      <c r="A27" s="11" t="s">
        <v>42</v>
      </c>
      <c r="C27" s="14"/>
      <c r="E27" s="11" t="s">
        <v>43</v>
      </c>
      <c r="G27" s="14"/>
    </row>
    <row r="28" spans="1:7" ht="14.4" thickBot="1" x14ac:dyDescent="0.3">
      <c r="A28" s="12" t="s">
        <v>44</v>
      </c>
      <c r="B28" s="9"/>
      <c r="C28" s="14"/>
      <c r="E28" s="12" t="s">
        <v>45</v>
      </c>
      <c r="F28" s="9"/>
      <c r="G28" s="14"/>
    </row>
    <row r="29" spans="1:7" ht="14.4" thickBot="1" x14ac:dyDescent="0.3"/>
    <row r="30" spans="1:7" x14ac:dyDescent="0.25">
      <c r="A30" s="3" t="s">
        <v>46</v>
      </c>
      <c r="B30" s="4"/>
      <c r="C30" s="4"/>
      <c r="D30" s="5"/>
      <c r="E30" s="78" t="s">
        <v>47</v>
      </c>
      <c r="F30" s="79"/>
      <c r="G30" s="79"/>
    </row>
    <row r="31" spans="1:7" ht="14.4" thickBot="1" x14ac:dyDescent="0.3">
      <c r="A31" s="6"/>
      <c r="C31" s="1" t="s">
        <v>48</v>
      </c>
      <c r="D31" s="7" t="s">
        <v>110</v>
      </c>
      <c r="E31" s="78"/>
      <c r="F31" s="79"/>
      <c r="G31" s="79"/>
    </row>
    <row r="32" spans="1:7" ht="14.4" thickBot="1" x14ac:dyDescent="0.3">
      <c r="A32" s="11" t="s">
        <v>49</v>
      </c>
      <c r="C32" s="14"/>
      <c r="D32" s="14"/>
      <c r="E32" s="78"/>
      <c r="F32" s="79"/>
      <c r="G32" s="79"/>
    </row>
    <row r="33" spans="1:7" ht="14.4" thickBot="1" x14ac:dyDescent="0.3">
      <c r="A33" s="11" t="s">
        <v>50</v>
      </c>
      <c r="C33" s="14"/>
      <c r="D33" s="14"/>
      <c r="E33" s="78"/>
      <c r="F33" s="79"/>
      <c r="G33" s="79"/>
    </row>
    <row r="34" spans="1:7" ht="14.4" thickBot="1" x14ac:dyDescent="0.3">
      <c r="A34" s="12" t="s">
        <v>51</v>
      </c>
      <c r="B34" s="9"/>
      <c r="C34" s="14"/>
      <c r="D34" s="14"/>
      <c r="E34" s="78"/>
      <c r="F34" s="79"/>
      <c r="G34" s="79"/>
    </row>
    <row r="35" spans="1:7" ht="14.4" thickBot="1" x14ac:dyDescent="0.3"/>
    <row r="36" spans="1:7" x14ac:dyDescent="0.25">
      <c r="A36" s="3" t="s">
        <v>52</v>
      </c>
      <c r="B36" s="4"/>
      <c r="C36" s="4"/>
      <c r="D36" s="4"/>
      <c r="E36" s="3" t="s">
        <v>53</v>
      </c>
      <c r="F36" s="4"/>
      <c r="G36" s="5"/>
    </row>
    <row r="37" spans="1:7" ht="14.4" thickBot="1" x14ac:dyDescent="0.3">
      <c r="A37" s="6"/>
      <c r="E37" s="6"/>
      <c r="G37" s="7"/>
    </row>
    <row r="38" spans="1:7" ht="14.4" thickBot="1" x14ac:dyDescent="0.3">
      <c r="A38" s="11" t="s">
        <v>54</v>
      </c>
      <c r="C38" s="14"/>
      <c r="D38" s="1" t="s">
        <v>55</v>
      </c>
      <c r="E38" s="6"/>
      <c r="G38" s="7"/>
    </row>
    <row r="39" spans="1:7" ht="14.4" thickBot="1" x14ac:dyDescent="0.3">
      <c r="A39" s="11" t="s">
        <v>56</v>
      </c>
      <c r="C39" s="14"/>
      <c r="D39" s="1" t="s">
        <v>55</v>
      </c>
      <c r="E39" s="17" t="s">
        <v>57</v>
      </c>
      <c r="F39" s="14"/>
      <c r="G39" s="7" t="s">
        <v>58</v>
      </c>
    </row>
    <row r="40" spans="1:7" ht="14.4" thickBot="1" x14ac:dyDescent="0.3">
      <c r="A40" s="11" t="s">
        <v>59</v>
      </c>
      <c r="C40" s="14"/>
      <c r="D40" s="1" t="s">
        <v>111</v>
      </c>
      <c r="E40" s="11" t="s">
        <v>61</v>
      </c>
      <c r="F40" s="14"/>
      <c r="G40" s="7" t="s">
        <v>58</v>
      </c>
    </row>
    <row r="41" spans="1:7" ht="14.4" thickBot="1" x14ac:dyDescent="0.3">
      <c r="A41" s="11" t="s">
        <v>62</v>
      </c>
      <c r="C41" s="14"/>
      <c r="D41" s="1" t="s">
        <v>22</v>
      </c>
      <c r="E41" s="11" t="s">
        <v>63</v>
      </c>
      <c r="F41" s="14"/>
      <c r="G41" s="7" t="s">
        <v>112</v>
      </c>
    </row>
    <row r="42" spans="1:7" ht="14.4" thickBot="1" x14ac:dyDescent="0.3">
      <c r="A42" s="12" t="s">
        <v>65</v>
      </c>
      <c r="B42" s="9"/>
      <c r="C42" s="14"/>
      <c r="D42" s="9" t="s">
        <v>113</v>
      </c>
      <c r="E42" s="12" t="s">
        <v>66</v>
      </c>
      <c r="F42" s="14"/>
      <c r="G42" s="10" t="s">
        <v>22</v>
      </c>
    </row>
    <row r="44" spans="1:7" ht="14.4" thickBot="1" x14ac:dyDescent="0.3"/>
    <row r="45" spans="1:7" ht="14.4" thickBot="1" x14ac:dyDescent="0.3">
      <c r="A45" s="1" t="s">
        <v>67</v>
      </c>
      <c r="D45" s="60"/>
      <c r="E45" s="71"/>
      <c r="F45" s="61"/>
    </row>
    <row r="46" spans="1:7" ht="14.4" thickBot="1" x14ac:dyDescent="0.3">
      <c r="A46" s="1" t="s">
        <v>68</v>
      </c>
      <c r="D46" s="60"/>
      <c r="E46" s="71"/>
      <c r="F46" s="61"/>
    </row>
    <row r="47" spans="1:7" ht="14.4" thickBot="1" x14ac:dyDescent="0.3">
      <c r="A47" s="1" t="s">
        <v>69</v>
      </c>
      <c r="D47" s="60"/>
      <c r="E47" s="71"/>
      <c r="F47" s="61"/>
    </row>
    <row r="48" spans="1:7" x14ac:dyDescent="0.25">
      <c r="A48" s="1" t="s">
        <v>70</v>
      </c>
      <c r="D48" s="72"/>
      <c r="E48" s="73"/>
      <c r="F48" s="74"/>
    </row>
    <row r="49" spans="1:7" ht="14.4" thickBot="1" x14ac:dyDescent="0.3">
      <c r="D49" s="75"/>
      <c r="E49" s="76"/>
      <c r="F49" s="77"/>
    </row>
    <row r="50" spans="1:7" x14ac:dyDescent="0.25">
      <c r="A50" s="1" t="s">
        <v>71</v>
      </c>
    </row>
    <row r="51" spans="1:7" ht="14.4" thickBot="1" x14ac:dyDescent="0.3"/>
    <row r="52" spans="1:7" x14ac:dyDescent="0.25">
      <c r="A52" s="62"/>
      <c r="B52" s="63"/>
      <c r="C52" s="63"/>
      <c r="D52" s="63"/>
      <c r="E52" s="63"/>
      <c r="F52" s="63"/>
      <c r="G52" s="64"/>
    </row>
    <row r="53" spans="1:7" x14ac:dyDescent="0.25">
      <c r="A53" s="65"/>
      <c r="B53" s="66"/>
      <c r="C53" s="66"/>
      <c r="D53" s="66"/>
      <c r="E53" s="66"/>
      <c r="F53" s="66"/>
      <c r="G53" s="67"/>
    </row>
    <row r="54" spans="1:7" x14ac:dyDescent="0.25">
      <c r="A54" s="65"/>
      <c r="B54" s="66"/>
      <c r="C54" s="66"/>
      <c r="D54" s="66"/>
      <c r="E54" s="66"/>
      <c r="F54" s="66"/>
      <c r="G54" s="67"/>
    </row>
    <row r="55" spans="1:7" ht="14.4" thickBot="1" x14ac:dyDescent="0.3">
      <c r="A55" s="68"/>
      <c r="B55" s="69"/>
      <c r="C55" s="69"/>
      <c r="D55" s="69"/>
      <c r="E55" s="69"/>
      <c r="F55" s="69"/>
      <c r="G55" s="70"/>
    </row>
  </sheetData>
  <mergeCells count="8">
    <mergeCell ref="D48:F49"/>
    <mergeCell ref="A52:G55"/>
    <mergeCell ref="D4:E4"/>
    <mergeCell ref="B12:D13"/>
    <mergeCell ref="E30:G34"/>
    <mergeCell ref="D45:F45"/>
    <mergeCell ref="D46:F46"/>
    <mergeCell ref="D47:F47"/>
  </mergeCells>
  <pageMargins left="0.7" right="0.7" top="0.78740157480314965" bottom="0.32" header="0.3" footer="0.3"/>
  <pageSetup paperSize="9" scale="88" orientation="portrait" r:id="rId1"/>
  <headerFooter>
    <oddHeader>&amp;C&amp;"Arial,Standard"&amp;20Landesvielseitigkeitstest</oddHeader>
    <oddFooter>&amp;CNA = nicht angetreten; DQ = disqualifiziert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91AA92BCB0A094DA7862EB7DDBB2F07" ma:contentTypeVersion="2" ma:contentTypeDescription="Ein neues Dokument erstellen." ma:contentTypeScope="" ma:versionID="ab7c6669ebc966d5011f433500a8e10a">
  <xsd:schema xmlns:xsd="http://www.w3.org/2001/XMLSchema" xmlns:xs="http://www.w3.org/2001/XMLSchema" xmlns:p="http://schemas.microsoft.com/office/2006/metadata/properties" xmlns:ns2="0b51424c-88fa-445f-9ea4-78b0a4197723" targetNamespace="http://schemas.microsoft.com/office/2006/metadata/properties" ma:root="true" ma:fieldsID="bf804fb341a7b0fa96c9b862d916346c" ns2:_="">
    <xsd:import namespace="0b51424c-88fa-445f-9ea4-78b0a419772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51424c-88fa-445f-9ea4-78b0a4197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F49EC-9956-4503-9736-4F9766D267F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8240D04-0A41-4348-98BF-8BD7A6C37D7C}">
  <ds:schemaRefs>
    <ds:schemaRef ds:uri="http://schemas.microsoft.com/sharepoint/v3/contenttype/forms"/>
  </ds:schemaRefs>
</ds:datastoreItem>
</file>

<file path=customXml/itemProps3.xml><?xml version="1.0" encoding="utf-8"?>
<ds:datastoreItem xmlns:ds="http://schemas.openxmlformats.org/officeDocument/2006/customXml" ds:itemID="{DCD15B1F-E105-434F-8D8A-C45D2F9C3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51424c-88fa-445f-9ea4-78b0a419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Startkarte</vt:lpstr>
      <vt:lpstr>Entwicklung_Werte</vt:lpstr>
      <vt:lpstr>Auswertung_KH_Beispiel</vt:lpstr>
      <vt:lpstr>Sammelmeldung</vt:lpstr>
      <vt:lpstr>Startkarte </vt:lpstr>
    </vt:vector>
  </TitlesOfParts>
  <Manager/>
  <Company>IAT Leipzig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 Altmann</dc:creator>
  <cp:keywords/>
  <dc:description/>
  <cp:lastModifiedBy>Dirk Oehme</cp:lastModifiedBy>
  <cp:revision/>
  <cp:lastPrinted>2023-04-25T15:54:58Z</cp:lastPrinted>
  <dcterms:created xsi:type="dcterms:W3CDTF">2016-08-11T07:28:23Z</dcterms:created>
  <dcterms:modified xsi:type="dcterms:W3CDTF">2023-04-25T15:55:00Z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0x010100491AA92BCB0A094DA7862EB7DDBB2F07</vt:lpwstr>
  </property>
</Properties>
</file>